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8025" windowHeight="4575"/>
  </bookViews>
  <sheets>
    <sheet name="PRE-App-ICCP-SW&amp;T-2019" sheetId="2" r:id="rId1"/>
    <sheet name="DataBase" sheetId="4" state="hidden" r:id="rId2"/>
    <sheet name="Origen" sheetId="3" state="hidden" r:id="rId3"/>
  </sheets>
  <definedNames>
    <definedName name="Administration">Origen!$X$4:$X$5</definedName>
    <definedName name="Adventure">Origen!$O$4:$O$12</definedName>
    <definedName name="Aquatics">Origen!$P$4:$P$21</definedName>
    <definedName name="Arts">Origen!$Q$4:$Q$27</definedName>
    <definedName name="CC">Origen!$N$4:$N$11</definedName>
    <definedName name="Cities">Origen!$AP$2:$AP$18</definedName>
    <definedName name="Countries">Origen!$AM$2:$AM$207</definedName>
    <definedName name="DayAv">Origen!$J$2:$J$34</definedName>
    <definedName name="DayDOB">Origen!$B$2:$B$34</definedName>
    <definedName name="DayPassport">Origen!$AE$4:$AE$34</definedName>
    <definedName name="EnglishTime">Origen!$AH$3:$AH$7</definedName>
    <definedName name="FulltimeStudent">Origen!$AG$3:$AG$7</definedName>
    <definedName name="Genre">Origen!$AC$3:$AC$4</definedName>
    <definedName name="HorseRiding">Origen!$R$4:$R$6</definedName>
    <definedName name="Housekeeping">Origen!$Y$4:$Y$5</definedName>
    <definedName name="Kitchen">Origen!$Z$4:$Z$10</definedName>
    <definedName name="Maintenance">Origen!$AA$4:$AA$10</definedName>
    <definedName name="MonthAv">Origen!$I$2:$I$15</definedName>
    <definedName name="MonthDOB">Origen!$A$2:$A$15</definedName>
    <definedName name="MonthGraduation">Origen!$G$2:$G$15</definedName>
    <definedName name="MonthPassport">Origen!$AD$4:$AD$15</definedName>
    <definedName name="MonthStudies">Origen!$E$2:$E$15</definedName>
    <definedName name="Music">Origen!$S$4:$S$13</definedName>
    <definedName name="PerformingArts">Origen!$T$4:$T$16</definedName>
    <definedName name="Photograph">'PRE-App-ICCP-SW&amp;T-2019'!$W$2</definedName>
    <definedName name="Position">Origen!$M$2:$M$4</definedName>
    <definedName name="Security">Origen!$AB$4</definedName>
    <definedName name="ShirtSize">Origen!$D$4:$D$9</definedName>
    <definedName name="Smoke">Origen!$L$3:$L$10</definedName>
    <definedName name="SpecialSkills">Origen!$U$4:$U$15</definedName>
    <definedName name="Sports">Origen!$V$4:$V$30</definedName>
    <definedName name="SS">Origen!$W$4:$W$8</definedName>
    <definedName name="YearDOB">Origen!$C$2:$C$40</definedName>
    <definedName name="YearGraduation">Origen!$H$2:$H$18</definedName>
    <definedName name="YearPassport">Origen!$AF$2:$AF$25</definedName>
    <definedName name="YearStudies">Origen!$F$2:$F$9</definedName>
    <definedName name="YESNO">Origen!$K$3:$K$4</definedName>
  </definedNames>
  <calcPr calcId="145621"/>
</workbook>
</file>

<file path=xl/calcChain.xml><?xml version="1.0" encoding="utf-8"?>
<calcChain xmlns="http://schemas.openxmlformats.org/spreadsheetml/2006/main">
  <c r="AZ4" i="4" l="1"/>
  <c r="B4" i="4"/>
  <c r="AY4" i="4" l="1"/>
  <c r="AX4" i="4"/>
  <c r="AW4" i="4"/>
  <c r="AS4" i="4"/>
  <c r="R4" i="4" l="1"/>
  <c r="Q4" i="4"/>
  <c r="C135" i="2" l="1"/>
  <c r="U4" i="4" l="1"/>
  <c r="D4" i="4"/>
  <c r="T198" i="2" l="1"/>
  <c r="F4" i="4" l="1"/>
  <c r="G4" i="4"/>
  <c r="C153" i="2" l="1"/>
  <c r="C144" i="2"/>
  <c r="AV4" i="4" l="1"/>
  <c r="AU4" i="4"/>
  <c r="AT4" i="4"/>
  <c r="AR4" i="4"/>
  <c r="AQ4" i="4"/>
  <c r="AP4" i="4"/>
  <c r="AO4" i="4"/>
  <c r="AN4" i="4"/>
  <c r="AM4" i="4"/>
  <c r="AL4" i="4"/>
  <c r="AK4" i="4"/>
  <c r="AJ4" i="4"/>
  <c r="AI4" i="4"/>
  <c r="AH4" i="4"/>
  <c r="AG4" i="4"/>
  <c r="AF4" i="4"/>
  <c r="AE4" i="4"/>
  <c r="AD4" i="4"/>
  <c r="AC4" i="4"/>
  <c r="AB4" i="4"/>
  <c r="AA4" i="4"/>
  <c r="Z4" i="4"/>
  <c r="Y4" i="4"/>
  <c r="X4" i="4"/>
  <c r="W4" i="4"/>
  <c r="V4" i="4"/>
  <c r="T4" i="4"/>
  <c r="S4" i="4"/>
  <c r="P4" i="4"/>
  <c r="O4" i="4"/>
  <c r="N4" i="4"/>
  <c r="M4" i="4"/>
  <c r="L4" i="4"/>
  <c r="K4" i="4"/>
  <c r="J4" i="4"/>
  <c r="I4" i="4"/>
  <c r="H4" i="4"/>
  <c r="E4" i="4"/>
  <c r="C4" i="4"/>
  <c r="G176" i="2"/>
  <c r="I176" i="2" s="1"/>
  <c r="G117" i="2"/>
  <c r="I117" i="2" s="1"/>
  <c r="T199" i="2"/>
  <c r="G160" i="2"/>
  <c r="I160" i="2" s="1"/>
  <c r="G151" i="2"/>
  <c r="I151" i="2" s="1"/>
  <c r="G142" i="2"/>
  <c r="I142" i="2" s="1"/>
  <c r="G107" i="2"/>
  <c r="I107" i="2" s="1"/>
  <c r="G100" i="2"/>
  <c r="I100" i="2" s="1"/>
  <c r="G92" i="2"/>
  <c r="I92" i="2" s="1"/>
  <c r="G82" i="2"/>
  <c r="I82" i="2" s="1"/>
  <c r="G72" i="2"/>
  <c r="I72" i="2" s="1"/>
  <c r="G62" i="2"/>
  <c r="I62" i="2" s="1"/>
</calcChain>
</file>

<file path=xl/comments1.xml><?xml version="1.0" encoding="utf-8"?>
<comments xmlns="http://schemas.openxmlformats.org/spreadsheetml/2006/main">
  <authors>
    <author>Usuario</author>
  </authors>
  <commentList>
    <comment ref="W2" authorId="0">
      <text>
        <r>
          <rPr>
            <b/>
            <sz val="9"/>
            <color indexed="81"/>
            <rFont val="Tahoma"/>
            <family val="2"/>
          </rPr>
          <t>Ayuda:</t>
        </r>
        <r>
          <rPr>
            <sz val="9"/>
            <color indexed="81"/>
            <rFont val="Tahoma"/>
            <family val="2"/>
          </rPr>
          <t xml:space="preserve">
*Photo: Debe ser en fondo blanco, tamaño 3X4 y sonriendo. </t>
        </r>
      </text>
    </comment>
    <comment ref="C64" authorId="0">
      <text>
        <r>
          <rPr>
            <b/>
            <sz val="9"/>
            <color indexed="81"/>
            <rFont val="Tahoma"/>
            <family val="2"/>
          </rPr>
          <t>Ayuda:</t>
        </r>
        <r>
          <rPr>
            <sz val="9"/>
            <color indexed="81"/>
            <rFont val="Tahoma"/>
            <family val="2"/>
          </rPr>
          <t xml:space="preserve">
*Experience with children: En caso de no tener experiencia con niños omitir esta pregunta.</t>
        </r>
      </text>
    </comment>
    <comment ref="C84" authorId="0">
      <text>
        <r>
          <rPr>
            <b/>
            <sz val="9"/>
            <color indexed="81"/>
            <rFont val="Tahoma"/>
            <family val="2"/>
          </rPr>
          <t>Ayuda:</t>
        </r>
        <r>
          <rPr>
            <sz val="9"/>
            <color indexed="81"/>
            <rFont val="Tahoma"/>
            <family val="2"/>
          </rPr>
          <t xml:space="preserve">
*Camp Experience: En caso de no tener experiencia en Campamento de Verano en Colombia o en Estados Unidos omitir esta pregunta.</t>
        </r>
      </text>
    </comment>
    <comment ref="C162" authorId="0">
      <text>
        <r>
          <rPr>
            <b/>
            <sz val="9"/>
            <color indexed="81"/>
            <rFont val="Tahoma"/>
            <family val="2"/>
          </rPr>
          <t>Ayuda:</t>
        </r>
        <r>
          <rPr>
            <sz val="9"/>
            <color indexed="81"/>
            <rFont val="Tahoma"/>
            <family val="2"/>
          </rPr>
          <t xml:space="preserve">
Personal Statement: La respuesta debe mostrar el entusiasmo del participante para ser elegido en el programa. Se debe desmotrar lo que el participante puede ganar en el Campamento y también todo lo que puede aportar.</t>
        </r>
      </text>
    </comment>
    <comment ref="C179" authorId="0">
      <text>
        <r>
          <rPr>
            <b/>
            <sz val="9"/>
            <color indexed="81"/>
            <rFont val="Tahoma"/>
            <family val="2"/>
          </rPr>
          <t>Ayuda:</t>
        </r>
        <r>
          <rPr>
            <sz val="9"/>
            <color indexed="81"/>
            <rFont val="Tahoma"/>
            <family val="2"/>
          </rPr>
          <t xml:space="preserve">
*Antecedentes Judicales. Para obetner el pasado judical ingresar a 
A) https://antecedentes.policia.gov.co:7005/WebJudicial/index.xhtml
B) guardar en PDF y adjuntarlo a esta pre-aplicación</t>
        </r>
      </text>
    </comment>
  </commentList>
</comments>
</file>

<file path=xl/sharedStrings.xml><?xml version="1.0" encoding="utf-8"?>
<sst xmlns="http://schemas.openxmlformats.org/spreadsheetml/2006/main" count="752" uniqueCount="584">
  <si>
    <t>Middle Name</t>
  </si>
  <si>
    <t>Last Name</t>
  </si>
  <si>
    <t>Date of Birth</t>
  </si>
  <si>
    <t>Age</t>
  </si>
  <si>
    <t>City of Birth</t>
  </si>
  <si>
    <t>City</t>
  </si>
  <si>
    <t>Phone</t>
  </si>
  <si>
    <t>Mobile</t>
  </si>
  <si>
    <t>Middle Name:</t>
  </si>
  <si>
    <t>State</t>
  </si>
  <si>
    <t>Phone:</t>
  </si>
  <si>
    <t>Relationship</t>
  </si>
  <si>
    <t>E-mail:</t>
  </si>
  <si>
    <t>EDUCATION INFORMATION</t>
  </si>
  <si>
    <t>University</t>
  </si>
  <si>
    <t>Semester</t>
  </si>
  <si>
    <t>Date of Graduation</t>
  </si>
  <si>
    <t>Word counter</t>
  </si>
  <si>
    <t>Date</t>
  </si>
  <si>
    <t>Month</t>
  </si>
  <si>
    <t>Day</t>
  </si>
  <si>
    <t>Year</t>
  </si>
  <si>
    <t xml:space="preserve">January </t>
  </si>
  <si>
    <t>February</t>
  </si>
  <si>
    <t>March</t>
  </si>
  <si>
    <t>April</t>
  </si>
  <si>
    <t>May</t>
  </si>
  <si>
    <t>June</t>
  </si>
  <si>
    <t>July</t>
  </si>
  <si>
    <t>August</t>
  </si>
  <si>
    <t>September</t>
  </si>
  <si>
    <t>October</t>
  </si>
  <si>
    <t>November</t>
  </si>
  <si>
    <t>December</t>
  </si>
  <si>
    <t>Shirt Size</t>
  </si>
  <si>
    <t>XS</t>
  </si>
  <si>
    <t>S</t>
  </si>
  <si>
    <t>M</t>
  </si>
  <si>
    <t>L</t>
  </si>
  <si>
    <t>XL</t>
  </si>
  <si>
    <t>XXL</t>
  </si>
  <si>
    <t>PERSONAL INFORMATION</t>
  </si>
  <si>
    <t>Degree:</t>
  </si>
  <si>
    <t>Date of Studies</t>
  </si>
  <si>
    <t>Date of Aviability</t>
  </si>
  <si>
    <t>YES / NO</t>
  </si>
  <si>
    <t xml:space="preserve">No </t>
  </si>
  <si>
    <t>Yes</t>
  </si>
  <si>
    <t>Smoke</t>
  </si>
  <si>
    <t>The number is decreasing - I'm trying to quit</t>
  </si>
  <si>
    <t>JOB POSITION</t>
  </si>
  <si>
    <t>Job Position</t>
  </si>
  <si>
    <t xml:space="preserve">What position would you like to apply? </t>
  </si>
  <si>
    <t>Skills CC</t>
  </si>
  <si>
    <t>Adventure</t>
  </si>
  <si>
    <t>Camping</t>
  </si>
  <si>
    <t>Climbing</t>
  </si>
  <si>
    <t>Go-Karting</t>
  </si>
  <si>
    <t>High-Ropes</t>
  </si>
  <si>
    <t>Hiking</t>
  </si>
  <si>
    <t>Low Ropes</t>
  </si>
  <si>
    <t>Outdoor Living Skills</t>
  </si>
  <si>
    <t>Paintball</t>
  </si>
  <si>
    <t>Trip Leading</t>
  </si>
  <si>
    <t>Aquatics &amp; Waterfront</t>
  </si>
  <si>
    <t>Canoe</t>
  </si>
  <si>
    <t>Diving (Spring Board)</t>
  </si>
  <si>
    <t>Fishing</t>
  </si>
  <si>
    <t>Jet Ski</t>
  </si>
  <si>
    <t>Kayak</t>
  </si>
  <si>
    <t>Lifeguard</t>
  </si>
  <si>
    <t>Motorboat Driving</t>
  </si>
  <si>
    <t>Rowing / Crew</t>
  </si>
  <si>
    <t>Sailing</t>
  </si>
  <si>
    <t>Scuba Diving</t>
  </si>
  <si>
    <t>Surfing</t>
  </si>
  <si>
    <t>Swim Instructor</t>
  </si>
  <si>
    <t>Swiming</t>
  </si>
  <si>
    <t>Synchonized Swimming</t>
  </si>
  <si>
    <t>Wakeboarding</t>
  </si>
  <si>
    <t>Water Polo</t>
  </si>
  <si>
    <t>Water Skiing</t>
  </si>
  <si>
    <t>Windsurfing</t>
  </si>
  <si>
    <t>Arts and Crafts</t>
  </si>
  <si>
    <t>Basketry</t>
  </si>
  <si>
    <t>Candle Making</t>
  </si>
  <si>
    <t>Cartooning</t>
  </si>
  <si>
    <t>Ceramics / Pottery</t>
  </si>
  <si>
    <t>Creative Writing</t>
  </si>
  <si>
    <t>Film and Video</t>
  </si>
  <si>
    <t>Graphic Desing</t>
  </si>
  <si>
    <t>Jwewllery</t>
  </si>
  <si>
    <t>Leather Craft</t>
  </si>
  <si>
    <t>Model Making</t>
  </si>
  <si>
    <t>Painting</t>
  </si>
  <si>
    <t>Photography Darkroom</t>
  </si>
  <si>
    <t>Photography Digital</t>
  </si>
  <si>
    <t>Puppetry</t>
  </si>
  <si>
    <t>Sculpture</t>
  </si>
  <si>
    <t>Sewing</t>
  </si>
  <si>
    <t>Skil Screening</t>
  </si>
  <si>
    <t>Silversmithing</t>
  </si>
  <si>
    <t>Sketching</t>
  </si>
  <si>
    <t>Stained Glass</t>
  </si>
  <si>
    <t xml:space="preserve">Textiles </t>
  </si>
  <si>
    <t>Tye-Dye</t>
  </si>
  <si>
    <t>Web Desing</t>
  </si>
  <si>
    <t>Woodwork</t>
  </si>
  <si>
    <t>Horse Riding</t>
  </si>
  <si>
    <t>Horse Riding (English Style)</t>
  </si>
  <si>
    <t>Horse Riding (Western Style)</t>
  </si>
  <si>
    <t>Stable Manager</t>
  </si>
  <si>
    <t>Music</t>
  </si>
  <si>
    <t>Bugle</t>
  </si>
  <si>
    <t>Drums</t>
  </si>
  <si>
    <t>Guitar</t>
  </si>
  <si>
    <t>Music Reading and Theory</t>
  </si>
  <si>
    <t>Music Technician</t>
  </si>
  <si>
    <t>Other Orchestra</t>
  </si>
  <si>
    <t>Piano</t>
  </si>
  <si>
    <t>Radio/DJ</t>
  </si>
  <si>
    <t>Singing</t>
  </si>
  <si>
    <t>Violin</t>
  </si>
  <si>
    <t>Performing Arts</t>
  </si>
  <si>
    <t>Ballet</t>
  </si>
  <si>
    <t>Choreography</t>
  </si>
  <si>
    <t>Circus</t>
  </si>
  <si>
    <t>Costuming</t>
  </si>
  <si>
    <t>Dance</t>
  </si>
  <si>
    <t>Drama</t>
  </si>
  <si>
    <t>Folk Dance</t>
  </si>
  <si>
    <t>Jazz Dance</t>
  </si>
  <si>
    <t>Magic Modern Dance</t>
  </si>
  <si>
    <t>Stage Ligthing and Sound</t>
  </si>
  <si>
    <t>Stage Production</t>
  </si>
  <si>
    <t>Street Dance HipHop</t>
  </si>
  <si>
    <t>Tap</t>
  </si>
  <si>
    <t>Special Skills</t>
  </si>
  <si>
    <t>Animal Care</t>
  </si>
  <si>
    <t xml:space="preserve">Astronomy </t>
  </si>
  <si>
    <t>Chess</t>
  </si>
  <si>
    <t>Compunter Expertise</t>
  </si>
  <si>
    <t>Cooking</t>
  </si>
  <si>
    <t>Ecology</t>
  </si>
  <si>
    <t>Electronics</t>
  </si>
  <si>
    <t>Nature</t>
  </si>
  <si>
    <t>Newspaper production</t>
  </si>
  <si>
    <t>Religious Awerness</t>
  </si>
  <si>
    <t>Rocketry</t>
  </si>
  <si>
    <t>Work with Special Needs</t>
  </si>
  <si>
    <t>Sports</t>
  </si>
  <si>
    <t>Aerobics</t>
  </si>
  <si>
    <t>American Football</t>
  </si>
  <si>
    <t>Archery</t>
  </si>
  <si>
    <t>Athletics</t>
  </si>
  <si>
    <t>Baseball</t>
  </si>
  <si>
    <t>Basketball</t>
  </si>
  <si>
    <t>BMX Biking</t>
  </si>
  <si>
    <t>Boxing</t>
  </si>
  <si>
    <t>Fencing</t>
  </si>
  <si>
    <t>Field Hockey</t>
  </si>
  <si>
    <t>Golf</t>
  </si>
  <si>
    <t>Gym/Weights</t>
  </si>
  <si>
    <t xml:space="preserve">Lacrosse </t>
  </si>
  <si>
    <t>Martial Arts</t>
  </si>
  <si>
    <t>Motorcycles</t>
  </si>
  <si>
    <t>Mountain Biking</t>
  </si>
  <si>
    <t>Mountain Boarding</t>
  </si>
  <si>
    <t>Riflery</t>
  </si>
  <si>
    <t>Roller Hockey</t>
  </si>
  <si>
    <t>Skateboardking</t>
  </si>
  <si>
    <t>Soccer</t>
  </si>
  <si>
    <t>Softball</t>
  </si>
  <si>
    <t>Tennis</t>
  </si>
  <si>
    <t>Trampoline</t>
  </si>
  <si>
    <t>Ultimate Frisbee</t>
  </si>
  <si>
    <t>Volleyball</t>
  </si>
  <si>
    <t>Yoga</t>
  </si>
  <si>
    <t>Skills</t>
  </si>
  <si>
    <t>Aquatics</t>
  </si>
  <si>
    <t>Arts</t>
  </si>
  <si>
    <t>HorseRiding</t>
  </si>
  <si>
    <t>PerformingArts</t>
  </si>
  <si>
    <t>SpecialSkills</t>
  </si>
  <si>
    <t>Area</t>
  </si>
  <si>
    <t>#</t>
  </si>
  <si>
    <t>Skill</t>
  </si>
  <si>
    <t>Certified skill?</t>
  </si>
  <si>
    <t>CC</t>
  </si>
  <si>
    <t>SS</t>
  </si>
  <si>
    <t>CC = Camp Counselor</t>
  </si>
  <si>
    <t>SS = Support Staff</t>
  </si>
  <si>
    <t>Skills SS</t>
  </si>
  <si>
    <t>Administration</t>
  </si>
  <si>
    <t>Office Manager</t>
  </si>
  <si>
    <t>Office Worker</t>
  </si>
  <si>
    <t>Housekeeping</t>
  </si>
  <si>
    <t>Cleaning</t>
  </si>
  <si>
    <t>Laundry</t>
  </si>
  <si>
    <t>Kitchen</t>
  </si>
  <si>
    <t>Baking</t>
  </si>
  <si>
    <t>Cook</t>
  </si>
  <si>
    <t>Dish Washer</t>
  </si>
  <si>
    <t>Food Preparation</t>
  </si>
  <si>
    <t>Head Chef</t>
  </si>
  <si>
    <t>General Kitchen</t>
  </si>
  <si>
    <t>Waiter/Waitress</t>
  </si>
  <si>
    <t>Maintenance</t>
  </si>
  <si>
    <t>Carpentry</t>
  </si>
  <si>
    <t>Electrical</t>
  </si>
  <si>
    <t>Gardening</t>
  </si>
  <si>
    <t>Lawn Mowing</t>
  </si>
  <si>
    <t>Plumbing</t>
  </si>
  <si>
    <t>Security Guard</t>
  </si>
  <si>
    <t>Security</t>
  </si>
  <si>
    <t>PERSONAL STATEMENT</t>
  </si>
  <si>
    <t>Time</t>
  </si>
  <si>
    <t>WORK AND LEADERSHIP EXPERIENCE</t>
  </si>
  <si>
    <t>STRONGEST SKILLS</t>
  </si>
  <si>
    <t>Mobile:</t>
  </si>
  <si>
    <t>TRAVEL AVIALIBILITY</t>
  </si>
  <si>
    <t>Available from</t>
  </si>
  <si>
    <t>Genre</t>
  </si>
  <si>
    <t>Date of Passport</t>
  </si>
  <si>
    <t>January</t>
  </si>
  <si>
    <t>Email 2</t>
  </si>
  <si>
    <t>Gender</t>
  </si>
  <si>
    <t>State:</t>
  </si>
  <si>
    <t>YMCA Volunteer:</t>
  </si>
  <si>
    <t>Home Address:</t>
  </si>
  <si>
    <t>City:</t>
  </si>
  <si>
    <t>E-mail Address 1:</t>
  </si>
  <si>
    <t>Father's Name:</t>
  </si>
  <si>
    <t>Mother's Name:</t>
  </si>
  <si>
    <t>Emergency Contact Name:</t>
  </si>
  <si>
    <t>University:</t>
  </si>
  <si>
    <t>Date you will complete your studies:</t>
  </si>
  <si>
    <t>Semester:</t>
  </si>
  <si>
    <t>Current Occupation:</t>
  </si>
  <si>
    <t>Available from:</t>
  </si>
  <si>
    <t>Available until:</t>
  </si>
  <si>
    <t>What is your job and/or volunteer experience?</t>
  </si>
  <si>
    <t>Male</t>
  </si>
  <si>
    <t>Female</t>
  </si>
  <si>
    <t>If yes, wich passport will you use for your work permit?</t>
  </si>
  <si>
    <t>Passport issue place:</t>
  </si>
  <si>
    <t>State of Birth</t>
  </si>
  <si>
    <t>Passport Issue Date:</t>
  </si>
  <si>
    <t>APPLICANT CONTACT INFORMATION</t>
  </si>
  <si>
    <t>Fulltime Student</t>
  </si>
  <si>
    <t>University Undergraduate</t>
  </si>
  <si>
    <t>Technological School</t>
  </si>
  <si>
    <t>Technical School</t>
  </si>
  <si>
    <t>Graduate Student</t>
  </si>
  <si>
    <t xml:space="preserve">If English is your second language, how long have you been studying it? </t>
  </si>
  <si>
    <t>English Time</t>
  </si>
  <si>
    <t>More than 3 years</t>
  </si>
  <si>
    <t>BACKGROUND CHECK</t>
  </si>
  <si>
    <t xml:space="preserve">Have you ever been charged with or convicted of sexual abuse or molestation? </t>
  </si>
  <si>
    <t>PICTURES AND OTHER SUPPORTING ITEMS</t>
  </si>
  <si>
    <t>Directors are very interested in seeing pictures of you in action. Be sure to attach photos that display your camp related skills, your interest in being in the outdoors and your experience working with children. You should also attach letters, diplomas, art work or anything else that may influence a director to hire you on their staff. Lastly, be sure to attach a copy of all relevant certifications.</t>
  </si>
  <si>
    <t>Do you have dual Citizenship?</t>
  </si>
  <si>
    <t>Passport Exp. Date:</t>
  </si>
  <si>
    <t>How would you describe your personality to someone who does not know you?</t>
  </si>
  <si>
    <r>
      <rPr>
        <b/>
        <sz val="11"/>
        <color theme="1"/>
        <rFont val="Calibri"/>
        <family val="2"/>
        <scheme val="minor"/>
      </rPr>
      <t xml:space="preserve">Note: </t>
    </r>
    <r>
      <rPr>
        <sz val="11"/>
        <color theme="1"/>
        <rFont val="Calibri"/>
        <family val="2"/>
        <scheme val="minor"/>
      </rPr>
      <t>A criminal police background check is required. You will recive more information about the check when you are accepted to the program by YMCA Colombia.</t>
    </r>
  </si>
  <si>
    <t>By checking this box I declare that all information included in this format is ture and can be verified by the YMCA Colombia. My participation may be declined without notification based on the Acts of Agreement and Commitments if I falsify or hide important information. I also understand that by filling this registration form I am not enrolled in the program until the YMCA Colombia International Office or an ICCP/SW&amp;T Delegate declares so. FInally, I am aware that YMCA Colombia can ask me to change the application form during the screening process.</t>
  </si>
  <si>
    <t>I'm not a full-time student</t>
  </si>
  <si>
    <t>Age:</t>
  </si>
  <si>
    <t>First Name</t>
  </si>
  <si>
    <t>DOB</t>
  </si>
  <si>
    <t>Dual Citizenship</t>
  </si>
  <si>
    <t>Passport Number</t>
  </si>
  <si>
    <t>Passport Issue Place</t>
  </si>
  <si>
    <t>T-shirt</t>
  </si>
  <si>
    <t>YMCA Volunteer</t>
  </si>
  <si>
    <t>Drive License</t>
  </si>
  <si>
    <t>Personal Information</t>
  </si>
  <si>
    <t>Applicant Contact Information</t>
  </si>
  <si>
    <t>Home Address</t>
  </si>
  <si>
    <t>Email 1</t>
  </si>
  <si>
    <t>Fathers's Name</t>
  </si>
  <si>
    <t>Mother's Name</t>
  </si>
  <si>
    <t xml:space="preserve">Phone </t>
  </si>
  <si>
    <t>Emergency Contact Name</t>
  </si>
  <si>
    <t>Email</t>
  </si>
  <si>
    <t>Education information</t>
  </si>
  <si>
    <t>Degree</t>
  </si>
  <si>
    <t>Date you will complete your studies</t>
  </si>
  <si>
    <t>Fluent in</t>
  </si>
  <si>
    <t>If not a student</t>
  </si>
  <si>
    <t>Current Occupation</t>
  </si>
  <si>
    <t>Travel Avialibity</t>
  </si>
  <si>
    <t>Are you a full-time student? If yes, chose a category</t>
  </si>
  <si>
    <t>English level</t>
  </si>
  <si>
    <t>Native Speaker</t>
  </si>
  <si>
    <t>Excellent</t>
  </si>
  <si>
    <t>Good</t>
  </si>
  <si>
    <t>Fair</t>
  </si>
  <si>
    <t>Poor</t>
  </si>
  <si>
    <t>ID Type</t>
  </si>
  <si>
    <t>Cedula de extranjería</t>
  </si>
  <si>
    <t>Cedula de ciudadanía</t>
  </si>
  <si>
    <t>Pasaporte</t>
  </si>
  <si>
    <t>Otro</t>
  </si>
  <si>
    <t>ID Number</t>
  </si>
  <si>
    <t xml:space="preserve">Inserte aquí una foto en primer plano sorniendo.
</t>
  </si>
  <si>
    <t xml:space="preserve">Have you ever been arrested or convicted of a criminal offense or are you at present, the subject </t>
  </si>
  <si>
    <t xml:space="preserve">of a criminal investigation? </t>
  </si>
  <si>
    <t>Select one</t>
  </si>
  <si>
    <t>First Name*:</t>
  </si>
  <si>
    <t>Gender*:</t>
  </si>
  <si>
    <t>City of Birth*:</t>
  </si>
  <si>
    <t>State of Birth*</t>
  </si>
  <si>
    <t>Nationality*:</t>
  </si>
  <si>
    <t>ID Type*:</t>
  </si>
  <si>
    <t>ID Number*:</t>
  </si>
  <si>
    <t>ID Date Issue*:</t>
  </si>
  <si>
    <t>Countries</t>
  </si>
  <si>
    <t>Afghanistan</t>
  </si>
  <si>
    <t>Albania</t>
  </si>
  <si>
    <t>Algeria</t>
  </si>
  <si>
    <t>Andorra</t>
  </si>
  <si>
    <t>Angola</t>
  </si>
  <si>
    <t>Antigua and Barbuda</t>
  </si>
  <si>
    <t>Argentina</t>
  </si>
  <si>
    <t>Armenia</t>
  </si>
  <si>
    <t>Aruba</t>
  </si>
  <si>
    <t>Australia</t>
  </si>
  <si>
    <t>Austria</t>
  </si>
  <si>
    <t>Azerbaijan</t>
  </si>
  <si>
    <t>Bahamas, The</t>
  </si>
  <si>
    <t>Bahrain</t>
  </si>
  <si>
    <t>Bangladesh</t>
  </si>
  <si>
    <t>Barbados</t>
  </si>
  <si>
    <t>Belarus</t>
  </si>
  <si>
    <t>Belgium</t>
  </si>
  <si>
    <t>Belize</t>
  </si>
  <si>
    <t>Benin</t>
  </si>
  <si>
    <t>Bhutan</t>
  </si>
  <si>
    <t>Bolivia</t>
  </si>
  <si>
    <t>Bosnia and Herzegovina</t>
  </si>
  <si>
    <t>Botswana</t>
  </si>
  <si>
    <t>Brazil</t>
  </si>
  <si>
    <t>Brunei</t>
  </si>
  <si>
    <t>Bulgaria</t>
  </si>
  <si>
    <t>Burkina Faso</t>
  </si>
  <si>
    <t>Burma</t>
  </si>
  <si>
    <t>Burundi</t>
  </si>
  <si>
    <t>Cambodia</t>
  </si>
  <si>
    <t>Cameroon</t>
  </si>
  <si>
    <t>Canada</t>
  </si>
  <si>
    <t>Cabo Verde</t>
  </si>
  <si>
    <t>Central African Republic</t>
  </si>
  <si>
    <t>Chad</t>
  </si>
  <si>
    <t>Chile</t>
  </si>
  <si>
    <t>China</t>
  </si>
  <si>
    <t>Colombia</t>
  </si>
  <si>
    <t>Comoros</t>
  </si>
  <si>
    <t>Congo, Democratic Republic of the</t>
  </si>
  <si>
    <t>Congo, Republic of the</t>
  </si>
  <si>
    <t>Costa Rica</t>
  </si>
  <si>
    <t>Cote d'Ivoire</t>
  </si>
  <si>
    <t>Croatia</t>
  </si>
  <si>
    <t>Cuba</t>
  </si>
  <si>
    <t>Curacao</t>
  </si>
  <si>
    <t>Cyprus</t>
  </si>
  <si>
    <t>Czechia</t>
  </si>
  <si>
    <t>Denmark</t>
  </si>
  <si>
    <t>Djibouti</t>
  </si>
  <si>
    <t>Dominica</t>
  </si>
  <si>
    <t>Dominican Republic</t>
  </si>
  <si>
    <t>Ecuador</t>
  </si>
  <si>
    <t>Egypt</t>
  </si>
  <si>
    <t>El Salvador</t>
  </si>
  <si>
    <t>Equatorial Guinea</t>
  </si>
  <si>
    <t>Eritrea</t>
  </si>
  <si>
    <t>Estonia</t>
  </si>
  <si>
    <t>Ethiopia</t>
  </si>
  <si>
    <t>East Timor</t>
  </si>
  <si>
    <t>Fiji</t>
  </si>
  <si>
    <t>Finland</t>
  </si>
  <si>
    <t>France</t>
  </si>
  <si>
    <t>Gabon</t>
  </si>
  <si>
    <t>Gambia, The</t>
  </si>
  <si>
    <t>Georgia</t>
  </si>
  <si>
    <t>Germany</t>
  </si>
  <si>
    <t>Ghana</t>
  </si>
  <si>
    <t>Greece</t>
  </si>
  <si>
    <t>Grenada</t>
  </si>
  <si>
    <t>Guatemala</t>
  </si>
  <si>
    <t>Guinea</t>
  </si>
  <si>
    <t>Guinea-Bissau</t>
  </si>
  <si>
    <t>Guyana</t>
  </si>
  <si>
    <t>Haiti</t>
  </si>
  <si>
    <t>Holy See</t>
  </si>
  <si>
    <t>Honduras</t>
  </si>
  <si>
    <t>Hong Kong</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</si>
  <si>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</si>
  <si>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</si>
  <si>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</si>
  <si>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</si>
  <si>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</si>
  <si>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</si>
  <si>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</si>
  <si>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</si>
  <si>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</si>
  <si>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</si>
  <si>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</si>
  <si>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</si>
  <si>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</si>
  <si>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</si>
  <si>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</si>
  <si>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</si>
  <si>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</si>
  <si>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</si>
  <si>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</si>
  <si>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</si>
  <si>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</si>
  <si>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</si>
  <si>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</si>
  <si>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</si>
  <si>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</si>
  <si>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</si>
  <si>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</si>
  <si>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</si>
  <si>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</si>
  <si>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</si>
  <si>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</si>
  <si>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</si>
  <si>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</si>
  <si>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</si>
  <si>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</si>
  <si>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</si>
  <si>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</si>
  <si>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</si>
  <si>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</si>
  <si>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</si>
  <si>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</si>
  <si>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</si>
  <si>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</si>
  <si>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</si>
  <si>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</si>
  <si>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</si>
  <si>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</si>
  <si>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</si>
  <si>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Namibia</t>
  </si>
  <si>
    <t>Nauru</t>
  </si>
  <si>
    <t>Nepal</t>
  </si>
  <si>
    <t>Netherlands</t>
  </si>
  <si>
    <t>New Zealand</t>
  </si>
  <si>
    <t>Nicaragua</t>
  </si>
  <si>
    <t>Niger</t>
  </si>
  <si>
    <t>Nigeria</t>
  </si>
  <si>
    <t>North Korea</t>
  </si>
  <si>
    <t>Norway</t>
  </si>
  <si>
    <t>Oman</t>
  </si>
  <si>
    <t>Pakistan</t>
  </si>
  <si>
    <t>Palau</t>
  </si>
  <si>
    <t>Palestinian Territories</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</si>
  <si>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</si>
  <si>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</si>
  <si>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</si>
  <si>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</si>
  <si>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</si>
  <si>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</si>
  <si>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</si>
  <si>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</si>
  <si>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</si>
  <si>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</si>
  <si>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</si>
  <si>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</si>
  <si>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</si>
  <si>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</si>
  <si>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</si>
  <si>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</si>
  <si>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</si>
  <si>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</si>
  <si>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</si>
  <si>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</si>
  <si>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</si>
  <si>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</si>
  <si>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</si>
  <si>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</si>
  <si>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</si>
  <si>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</si>
  <si>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</si>
  <si>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</si>
  <si>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</si>
  <si>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</si>
  <si>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</si>
  <si>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</si>
  <si>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</si>
  <si>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</si>
  <si>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</si>
  <si>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</si>
  <si>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</si>
  <si>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</si>
  <si>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</si>
  <si>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</si>
  <si>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</si>
  <si>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</si>
  <si>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</si>
  <si>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</si>
  <si>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</si>
  <si>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</si>
  <si>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</si>
  <si>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</si>
  <si>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</si>
  <si>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</si>
  <si>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</si>
  <si>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</si>
  <si>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</si>
  <si>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</si>
  <si>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</si>
  <si>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Uruguay</t>
  </si>
  <si>
    <t>Uzbekistan</t>
  </si>
  <si>
    <t>Vanuatu</t>
  </si>
  <si>
    <t>Venezuela</t>
  </si>
  <si>
    <t>Vietnam</t>
  </si>
  <si>
    <t>Yemen</t>
  </si>
  <si>
    <t>Zambia</t>
  </si>
  <si>
    <t>Zimbabwe</t>
  </si>
  <si>
    <t>Passport Number*:</t>
  </si>
  <si>
    <t>City where you are applying:</t>
  </si>
  <si>
    <t>Colombian cities</t>
  </si>
  <si>
    <t>Barranquilla</t>
  </si>
  <si>
    <t>Cúcuta</t>
  </si>
  <si>
    <t>Cities</t>
  </si>
  <si>
    <t>None of the above</t>
  </si>
  <si>
    <t>Medellín</t>
  </si>
  <si>
    <t>Tunja</t>
  </si>
  <si>
    <t>Manizales</t>
  </si>
  <si>
    <t>Florencia</t>
  </si>
  <si>
    <t>Popayán</t>
  </si>
  <si>
    <t>Bogotá</t>
  </si>
  <si>
    <t>Pasto</t>
  </si>
  <si>
    <t>Pereira</t>
  </si>
  <si>
    <t>Bucaramanga</t>
  </si>
  <si>
    <t>Ibagué</t>
  </si>
  <si>
    <t>Cali</t>
  </si>
  <si>
    <r>
      <t>United States *</t>
    </r>
    <r>
      <rPr>
        <sz val="12"/>
        <color rgb="FFFF0000"/>
        <rFont val="Calibri"/>
        <family val="2"/>
        <scheme val="minor"/>
      </rPr>
      <t>Restricted</t>
    </r>
    <r>
      <rPr>
        <sz val="12"/>
        <color theme="1"/>
        <rFont val="Calibri"/>
        <family val="2"/>
        <scheme val="minor"/>
      </rPr>
      <t>*</t>
    </r>
  </si>
  <si>
    <t>T-Shirt Size:</t>
  </si>
  <si>
    <t>0-6 months</t>
  </si>
  <si>
    <t>6 months-1 year</t>
  </si>
  <si>
    <t>1-2 years</t>
  </si>
  <si>
    <t>2-3 years</t>
  </si>
  <si>
    <t>When did you Graduate?</t>
  </si>
  <si>
    <t>If you have already graduated, what degree did you obtain?</t>
  </si>
  <si>
    <t>What are your career plans?</t>
  </si>
  <si>
    <t>I smoke on a weekly basis.</t>
  </si>
  <si>
    <t>I smoke once per month.</t>
  </si>
  <si>
    <t xml:space="preserve">I smoke daily. </t>
  </si>
  <si>
    <t xml:space="preserve">I smoke more than a pack a day. </t>
  </si>
  <si>
    <t>Please provide a short personal statement indicating why you are interested in participating in this program and what you wish to gain from your participation and contribuite to the program.</t>
  </si>
  <si>
    <t>DD</t>
  </si>
  <si>
    <t>YY</t>
  </si>
  <si>
    <t>MM</t>
  </si>
  <si>
    <t>Family information</t>
  </si>
  <si>
    <t xml:space="preserve">Emergency Contact  </t>
  </si>
  <si>
    <t>Nationalinity</t>
  </si>
  <si>
    <t>English Studing time</t>
  </si>
  <si>
    <t>Health Conditions</t>
  </si>
  <si>
    <t>*List your skills from strongest (1) to weakest(5)</t>
  </si>
  <si>
    <t>E-mail Address 2:</t>
  </si>
  <si>
    <t>Rio Negro</t>
  </si>
  <si>
    <t>Girardot</t>
  </si>
  <si>
    <t>Enter all information exactly as it appears on your passport (*required)</t>
  </si>
  <si>
    <t>Last Names*:</t>
  </si>
  <si>
    <t>D.O.B.*</t>
  </si>
  <si>
    <t>Do you have a Driving License?</t>
  </si>
  <si>
    <t>What languages do you speak fluently?</t>
  </si>
  <si>
    <t>*If you are not a student…</t>
  </si>
  <si>
    <t>INFORMATION ABOUT YOUR LANGUAGES &amp; OCCUPATION</t>
  </si>
  <si>
    <r>
      <t xml:space="preserve">Keep in mind that you need to have a minimum of </t>
    </r>
    <r>
      <rPr>
        <b/>
        <sz val="14"/>
        <color rgb="FFFF0000"/>
        <rFont val="Calibri"/>
        <family val="2"/>
        <scheme val="minor"/>
      </rPr>
      <t>10</t>
    </r>
    <r>
      <rPr>
        <sz val="10"/>
        <color rgb="FFFF0000"/>
        <rFont val="Calibri"/>
        <family val="2"/>
        <scheme val="minor"/>
      </rPr>
      <t xml:space="preserve"> weeks of availability to be accepted in the program.</t>
    </r>
  </si>
  <si>
    <t>Have you held any leadership positions? If so, what did you learn from those experiences?</t>
  </si>
  <si>
    <t>Do you have any experience working with children? If so, please explain in detail.</t>
  </si>
  <si>
    <t>Do you have camp experience in Colombia or another country? If so, please explain.</t>
  </si>
  <si>
    <t>Please describe the 3 strongest skills you have, write a brief description including information such as where, when, for how long, and what have you learned from them.</t>
  </si>
  <si>
    <t>YOUR INTERESTS</t>
  </si>
  <si>
    <t>Why should a camp director choose you as a participant?</t>
  </si>
  <si>
    <t>What is your greates motivation to work at a summer camp?</t>
  </si>
  <si>
    <t>Agreement UNICAUCA-YMCA</t>
  </si>
  <si>
    <t>Pre-application Form</t>
  </si>
  <si>
    <t>ICCP-SW&amp;T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</si>
</sst>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400]h:mm:ss\ AM/PM"/>
    <numFmt numFmtId="165" formatCode="dd/mm/yyyy;@"/>
    <numFmt numFmtId="166" formatCode="\(\+\5\7\)0"/>
    <numFmt numFmtId="167" formatCode="\+\5\7\-##########"/>
    <numFmt numFmtId="168" formatCode="dd/mm/yy;@"/>
  </numFmts>
  <fonts count="23" x14ac:knownFonts="1">
    <font>
      <sz val="11"/>
      <color theme="1"/>
      <name val="Calibri"/>
      <family val="2"/>
      <scheme val="minor"/>
    </font>
    <font>
      <sz val="12"/>
      <color theme="1"/>
      <name val="Calibri"/>
      <family val="2"/>
      <scheme val="minor"/>
    </font>
    <font>
      <sz val="9"/>
      <color theme="1"/>
      <name val="Calibri"/>
      <family val="2"/>
      <scheme val="minor"/>
    </font>
    <font>
      <sz val="8"/>
      <color theme="1"/>
      <name val="Calibri"/>
      <family val="2"/>
      <scheme val="minor"/>
    </font>
    <font>
      <b/>
      <sz val="12"/>
      <color theme="1"/>
      <name val="Calibri"/>
      <family val="2"/>
      <scheme val="minor"/>
    </font>
    <font>
      <sz val="10"/>
      <color theme="1"/>
      <name val="Calibri"/>
      <family val="2"/>
      <scheme val="minor"/>
    </font>
    <font>
      <b/>
      <sz val="11"/>
      <color theme="1"/>
      <name val="Calibri"/>
      <family val="2"/>
      <scheme val="minor"/>
    </font>
    <font>
      <i/>
      <sz val="11"/>
      <color theme="1"/>
      <name val="Calibri"/>
      <family val="2"/>
      <scheme val="minor"/>
    </font>
    <font>
      <b/>
      <sz val="11"/>
      <name val="Calibri"/>
      <family val="2"/>
      <scheme val="minor"/>
    </font>
    <font>
      <sz val="9"/>
      <color indexed="81"/>
      <name val="Tahoma"/>
      <family val="2"/>
    </font>
    <font>
      <b/>
      <sz val="9"/>
      <color indexed="81"/>
      <name val="Tahoma"/>
      <family val="2"/>
    </font>
    <font>
      <sz val="10"/>
      <color rgb="FFFF0000"/>
      <name val="Calibri"/>
      <family val="2"/>
      <scheme val="minor"/>
    </font>
    <font>
      <b/>
      <sz val="14"/>
      <color rgb="FFFF0000"/>
      <name val="Calibri"/>
      <family val="2"/>
      <scheme val="minor"/>
    </font>
    <font>
      <sz val="12"/>
      <color rgb="FFFF0000"/>
      <name val="Calibri"/>
      <family val="2"/>
      <scheme val="minor"/>
    </font>
    <font>
      <i/>
      <sz val="11"/>
      <color rgb="FFFF0000"/>
      <name val="Calibri"/>
      <family val="2"/>
      <scheme val="minor"/>
    </font>
    <font>
      <b/>
      <sz val="12"/>
      <color rgb="FFFF0000"/>
      <name val="Arial"/>
      <family val="2"/>
    </font>
    <font>
      <sz val="11"/>
      <color rgb="FF0000CC"/>
      <name val="Calibri"/>
      <family val="2"/>
      <scheme val="minor"/>
    </font>
    <font>
      <b/>
      <sz val="12"/>
      <color rgb="FF0000CC"/>
      <name val="Calibri"/>
      <family val="2"/>
      <scheme val="minor"/>
    </font>
    <font>
      <b/>
      <sz val="12"/>
      <color rgb="FFFF0000"/>
      <name val="Calibri"/>
      <family val="2"/>
      <scheme val="minor"/>
    </font>
    <font>
      <b/>
      <i/>
      <sz val="10"/>
      <color theme="4" tint="-0.249977111117893"/>
      <name val="Arial"/>
      <family val="2"/>
    </font>
    <font>
      <b/>
      <sz val="10"/>
      <color theme="1"/>
      <name val="Calibri"/>
      <family val="2"/>
      <scheme val="minor"/>
    </font>
    <font>
      <sz val="10"/>
      <name val="Calibri"/>
      <family val="2"/>
      <scheme val="minor"/>
    </font>
    <font>
      <b/>
      <sz val="16"/>
      <color rgb="FF0000CC"/>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272">
    <xf numFmtId="0" fontId="0" fillId="0" borderId="0" xfId="0"/>
    <xf numFmtId="0" fontId="0" fillId="0" borderId="0" xfId="0"/>
    <xf numFmtId="0" fontId="1" fillId="0" borderId="0" xfId="0" applyFont="1"/>
    <xf numFmtId="0" fontId="1" fillId="0" borderId="0" xfId="0" applyFont="1" applyAlignment="1">
      <alignment horizontal="center"/>
    </xf>
    <xf numFmtId="1" fontId="1" fillId="0" borderId="0" xfId="0" applyNumberFormat="1" applyFont="1" applyAlignment="1">
      <alignment horizontal="center"/>
    </xf>
    <xf numFmtId="0" fontId="1" fillId="0" borderId="0" xfId="0" applyFont="1" applyProtection="1"/>
    <xf numFmtId="0" fontId="0" fillId="0" borderId="0" xfId="0"/>
    <xf numFmtId="0" fontId="1" fillId="0" borderId="0" xfId="0" applyFont="1" applyBorder="1" applyAlignment="1" applyProtection="1"/>
    <xf numFmtId="0" fontId="4" fillId="0" borderId="0" xfId="0" applyFont="1" applyBorder="1" applyAlignment="1" applyProtection="1">
      <alignment horizontal="left"/>
    </xf>
    <xf numFmtId="0" fontId="1" fillId="0" borderId="0" xfId="0" applyFont="1" applyBorder="1" applyProtection="1"/>
    <xf numFmtId="0" fontId="4" fillId="0" borderId="0" xfId="0" applyFont="1" applyBorder="1" applyAlignment="1" applyProtection="1">
      <alignment horizontal="center"/>
    </xf>
    <xf numFmtId="0" fontId="4" fillId="0" borderId="0" xfId="0" applyFont="1" applyBorder="1" applyAlignment="1" applyProtection="1">
      <alignment horizontal="right"/>
    </xf>
    <xf numFmtId="0" fontId="1" fillId="0" borderId="13" xfId="0" applyFont="1" applyBorder="1" applyAlignment="1" applyProtection="1"/>
    <xf numFmtId="0" fontId="1" fillId="0" borderId="1" xfId="0" applyFont="1" applyBorder="1" applyProtection="1"/>
    <xf numFmtId="0" fontId="1" fillId="0" borderId="4" xfId="0" applyFont="1" applyBorder="1" applyProtection="1"/>
    <xf numFmtId="0" fontId="1" fillId="0" borderId="3" xfId="0" applyFont="1" applyBorder="1" applyProtection="1"/>
    <xf numFmtId="0" fontId="2" fillId="0" borderId="4" xfId="0" applyFont="1" applyBorder="1" applyAlignment="1" applyProtection="1">
      <alignment vertical="top" wrapText="1"/>
    </xf>
    <xf numFmtId="0" fontId="1" fillId="0" borderId="5" xfId="0" applyFont="1" applyBorder="1" applyAlignment="1" applyProtection="1"/>
    <xf numFmtId="0" fontId="1" fillId="0" borderId="13" xfId="0" applyFont="1" applyBorder="1" applyProtection="1"/>
    <xf numFmtId="0" fontId="1" fillId="0" borderId="3" xfId="0" applyFont="1" applyBorder="1" applyAlignment="1" applyProtection="1">
      <alignment horizontal="left" wrapText="1"/>
    </xf>
    <xf numFmtId="0" fontId="1" fillId="0" borderId="11" xfId="0" applyFont="1" applyBorder="1" applyAlignment="1" applyProtection="1">
      <alignment horizontal="left" wrapText="1"/>
    </xf>
    <xf numFmtId="1" fontId="0" fillId="0" borderId="0" xfId="0" applyNumberFormat="1"/>
    <xf numFmtId="0" fontId="1" fillId="2" borderId="0" xfId="0" applyFont="1" applyFill="1" applyProtection="1"/>
    <xf numFmtId="164" fontId="1" fillId="0" borderId="0" xfId="0" applyNumberFormat="1" applyFont="1" applyBorder="1" applyAlignment="1" applyProtection="1"/>
    <xf numFmtId="0" fontId="1" fillId="0" borderId="16" xfId="0" applyFont="1" applyBorder="1" applyProtection="1"/>
    <xf numFmtId="0" fontId="1" fillId="0" borderId="17" xfId="0" applyFont="1" applyBorder="1" applyProtection="1"/>
    <xf numFmtId="0" fontId="1" fillId="0" borderId="19" xfId="0" applyFont="1" applyBorder="1" applyProtection="1"/>
    <xf numFmtId="0" fontId="1" fillId="0" borderId="20" xfId="0" applyFont="1" applyBorder="1" applyProtection="1"/>
    <xf numFmtId="0" fontId="1" fillId="0" borderId="21" xfId="0" applyFont="1" applyBorder="1" applyProtection="1"/>
    <xf numFmtId="0" fontId="2" fillId="0" borderId="17" xfId="0" applyFont="1" applyBorder="1" applyAlignment="1" applyProtection="1">
      <alignment vertical="top" wrapText="1"/>
    </xf>
    <xf numFmtId="0" fontId="3" fillId="0" borderId="17" xfId="0" applyFont="1" applyBorder="1" applyAlignment="1" applyProtection="1">
      <alignment horizontal="left" vertical="center" wrapText="1"/>
    </xf>
    <xf numFmtId="0" fontId="1" fillId="0" borderId="6" xfId="0" applyFont="1" applyBorder="1" applyProtection="1"/>
    <xf numFmtId="0" fontId="1" fillId="0" borderId="5" xfId="0" applyFont="1" applyBorder="1" applyProtection="1"/>
    <xf numFmtId="0" fontId="1" fillId="0" borderId="21" xfId="0" applyFont="1" applyBorder="1" applyAlignment="1" applyProtection="1">
      <alignment horizontal="center"/>
    </xf>
    <xf numFmtId="0" fontId="1" fillId="0" borderId="17" xfId="0" applyFont="1" applyBorder="1" applyAlignment="1" applyProtection="1">
      <alignment horizontal="center"/>
    </xf>
    <xf numFmtId="0" fontId="0" fillId="0" borderId="3" xfId="0" applyFont="1" applyBorder="1" applyAlignment="1" applyProtection="1">
      <alignment horizontal="left" vertical="top"/>
    </xf>
    <xf numFmtId="0" fontId="0" fillId="0" borderId="0" xfId="0" applyFont="1" applyBorder="1" applyAlignment="1" applyProtection="1">
      <alignment horizontal="left" vertical="top"/>
    </xf>
    <xf numFmtId="0" fontId="0" fillId="0" borderId="2" xfId="0" applyBorder="1" applyAlignment="1" applyProtection="1">
      <alignment horizontal="left" vertical="top"/>
    </xf>
    <xf numFmtId="0" fontId="0" fillId="0" borderId="4" xfId="0" applyFont="1" applyBorder="1" applyAlignment="1" applyProtection="1">
      <alignment horizontal="left" vertical="top"/>
    </xf>
    <xf numFmtId="0" fontId="0" fillId="0" borderId="5" xfId="0" applyFont="1" applyBorder="1" applyAlignment="1" applyProtection="1">
      <alignment horizontal="left" vertical="top"/>
    </xf>
    <xf numFmtId="0" fontId="0" fillId="0" borderId="6" xfId="0" applyFont="1" applyBorder="1" applyAlignment="1" applyProtection="1">
      <alignment horizontal="left" vertical="top"/>
    </xf>
    <xf numFmtId="0" fontId="0" fillId="0" borderId="5" xfId="0" applyFont="1" applyBorder="1" applyProtection="1"/>
    <xf numFmtId="0" fontId="1" fillId="0" borderId="0" xfId="0" applyFont="1" applyBorder="1" applyAlignment="1" applyProtection="1">
      <alignment horizontal="center"/>
    </xf>
    <xf numFmtId="0" fontId="1" fillId="0" borderId="1" xfId="0" applyFont="1" applyBorder="1" applyAlignment="1" applyProtection="1">
      <alignment horizontal="center"/>
    </xf>
    <xf numFmtId="0" fontId="5" fillId="0" borderId="0" xfId="0" applyFont="1" applyBorder="1" applyAlignment="1" applyProtection="1">
      <alignment horizontal="left" wrapText="1"/>
    </xf>
    <xf numFmtId="0" fontId="0" fillId="0" borderId="0" xfId="0" applyFont="1" applyBorder="1" applyAlignment="1" applyProtection="1">
      <alignment horizontal="left" vertical="top" wrapText="1"/>
    </xf>
    <xf numFmtId="0" fontId="0" fillId="0" borderId="0" xfId="0" applyAlignment="1">
      <alignment horizontal="center"/>
    </xf>
    <xf numFmtId="0" fontId="0" fillId="0" borderId="0" xfId="0" applyAlignment="1"/>
    <xf numFmtId="14" fontId="1" fillId="0" borderId="0" xfId="0" applyNumberFormat="1" applyFont="1"/>
    <xf numFmtId="0" fontId="0" fillId="0" borderId="1" xfId="0" applyFont="1" applyBorder="1" applyAlignment="1" applyProtection="1">
      <alignment horizontal="center"/>
      <protection locked="0"/>
    </xf>
    <xf numFmtId="0" fontId="0" fillId="0" borderId="0" xfId="0" applyAlignment="1">
      <alignment horizontal="center"/>
    </xf>
    <xf numFmtId="0" fontId="1" fillId="2" borderId="0" xfId="0" applyFont="1" applyFill="1" applyProtection="1">
      <protection hidden="1"/>
    </xf>
    <xf numFmtId="0" fontId="1" fillId="0" borderId="0" xfId="0" applyFont="1" applyProtection="1">
      <protection hidden="1"/>
    </xf>
    <xf numFmtId="0" fontId="1" fillId="0" borderId="0" xfId="0" applyFont="1" applyBorder="1" applyProtection="1">
      <protection locked="0"/>
    </xf>
    <xf numFmtId="0" fontId="1" fillId="0" borderId="18" xfId="0" applyFont="1" applyBorder="1" applyProtection="1">
      <protection hidden="1"/>
    </xf>
    <xf numFmtId="0" fontId="1" fillId="0" borderId="15" xfId="0" applyFont="1" applyBorder="1" applyProtection="1">
      <protection hidden="1"/>
    </xf>
    <xf numFmtId="0" fontId="1" fillId="0" borderId="22" xfId="0" applyFont="1" applyBorder="1" applyProtection="1">
      <protection hidden="1"/>
    </xf>
    <xf numFmtId="0" fontId="1" fillId="0" borderId="23" xfId="0" applyFont="1" applyBorder="1" applyProtection="1"/>
    <xf numFmtId="0" fontId="1" fillId="0" borderId="24" xfId="0" applyFont="1" applyBorder="1" applyProtection="1">
      <protection hidden="1"/>
    </xf>
    <xf numFmtId="0" fontId="1" fillId="2" borderId="15" xfId="0" applyFont="1" applyFill="1" applyBorder="1" applyProtection="1">
      <protection hidden="1"/>
    </xf>
    <xf numFmtId="0" fontId="1" fillId="2" borderId="0" xfId="0" applyFont="1" applyFill="1" applyBorder="1" applyProtection="1">
      <protection hidden="1"/>
    </xf>
    <xf numFmtId="0" fontId="1" fillId="2" borderId="0" xfId="0" applyFont="1" applyFill="1" applyBorder="1" applyProtection="1"/>
    <xf numFmtId="0" fontId="1" fillId="3" borderId="19" xfId="0" applyFont="1" applyFill="1" applyBorder="1" applyProtection="1"/>
    <xf numFmtId="0" fontId="0" fillId="0" borderId="0" xfId="0" applyAlignment="1">
      <alignment horizontal="center"/>
    </xf>
    <xf numFmtId="0" fontId="6" fillId="3" borderId="8" xfId="0" applyFont="1" applyFill="1" applyBorder="1" applyAlignment="1" applyProtection="1">
      <alignment horizontal="left"/>
    </xf>
    <xf numFmtId="0" fontId="0" fillId="3" borderId="8" xfId="0" applyFont="1" applyFill="1" applyBorder="1" applyProtection="1"/>
    <xf numFmtId="0" fontId="1" fillId="3" borderId="21" xfId="0" applyFont="1" applyFill="1" applyBorder="1" applyProtection="1"/>
    <xf numFmtId="0" fontId="1" fillId="3" borderId="20" xfId="0" applyFont="1" applyFill="1" applyBorder="1" applyProtection="1"/>
    <xf numFmtId="0" fontId="1" fillId="3" borderId="22" xfId="0" applyFont="1" applyFill="1" applyBorder="1" applyProtection="1">
      <protection hidden="1"/>
    </xf>
    <xf numFmtId="0" fontId="13" fillId="3" borderId="15" xfId="0" applyFont="1" applyFill="1" applyBorder="1" applyProtection="1">
      <protection hidden="1"/>
    </xf>
    <xf numFmtId="0" fontId="1" fillId="0" borderId="27" xfId="0" applyFont="1" applyBorder="1" applyProtection="1">
      <protection hidden="1"/>
    </xf>
    <xf numFmtId="0" fontId="0" fillId="0" borderId="0" xfId="0" applyAlignment="1">
      <alignment vertical="center" wrapText="1"/>
    </xf>
    <xf numFmtId="165" fontId="0" fillId="0" borderId="0" xfId="0" applyNumberFormat="1" applyAlignment="1">
      <alignment vertical="center" wrapText="1"/>
    </xf>
    <xf numFmtId="0" fontId="0" fillId="0" borderId="0" xfId="0" applyAlignment="1">
      <alignment horizontal="center" vertical="center" wrapText="1"/>
    </xf>
    <xf numFmtId="0" fontId="0" fillId="3" borderId="0" xfId="0" applyFill="1" applyAlignment="1">
      <alignment vertical="center" wrapText="1"/>
    </xf>
    <xf numFmtId="0" fontId="0" fillId="0" borderId="0" xfId="0" applyAlignment="1">
      <alignment horizontal="center" vertical="center"/>
    </xf>
    <xf numFmtId="0" fontId="1" fillId="0" borderId="1" xfId="0" applyFont="1" applyBorder="1"/>
    <xf numFmtId="0" fontId="1" fillId="0" borderId="1" xfId="0" applyFont="1" applyBorder="1" applyAlignment="1">
      <alignment horizontal="center"/>
    </xf>
    <xf numFmtId="0" fontId="0" fillId="0" borderId="0" xfId="0" applyAlignment="1">
      <alignment horizontal="left" vertical="center"/>
    </xf>
    <xf numFmtId="1" fontId="0" fillId="0" borderId="0" xfId="0" applyNumberFormat="1" applyAlignment="1">
      <alignment vertical="center" wrapText="1"/>
    </xf>
    <xf numFmtId="0" fontId="1" fillId="0" borderId="0" xfId="0" applyFont="1" applyAlignment="1">
      <alignment horizontal="center"/>
    </xf>
    <xf numFmtId="0" fontId="0" fillId="3" borderId="8" xfId="0" applyFont="1" applyFill="1" applyBorder="1" applyAlignment="1" applyProtection="1">
      <alignment horizontal="center"/>
    </xf>
    <xf numFmtId="0" fontId="5" fillId="0" borderId="1" xfId="0" applyFont="1" applyBorder="1" applyAlignment="1" applyProtection="1">
      <alignment horizontal="left"/>
      <protection locked="0"/>
    </xf>
    <xf numFmtId="0" fontId="6" fillId="2" borderId="1" xfId="0" applyFont="1" applyFill="1" applyBorder="1" applyAlignment="1" applyProtection="1">
      <alignment horizontal="center"/>
    </xf>
    <xf numFmtId="0" fontId="5" fillId="0" borderId="10"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3" borderId="11" xfId="0" applyFont="1" applyFill="1" applyBorder="1" applyAlignment="1" applyProtection="1">
      <alignment horizontal="center"/>
      <protection locked="0"/>
    </xf>
    <xf numFmtId="0" fontId="5" fillId="3" borderId="12" xfId="0" applyFont="1" applyFill="1" applyBorder="1" applyAlignment="1" applyProtection="1">
      <alignment horizontal="center"/>
      <protection locked="0"/>
    </xf>
    <xf numFmtId="0" fontId="6" fillId="2" borderId="1" xfId="0" applyFont="1" applyFill="1" applyBorder="1" applyAlignment="1" applyProtection="1">
      <alignment horizontal="left"/>
    </xf>
    <xf numFmtId="0" fontId="5" fillId="0" borderId="11" xfId="0" applyFont="1" applyBorder="1" applyAlignment="1" applyProtection="1">
      <alignment horizontal="left"/>
      <protection locked="0"/>
    </xf>
    <xf numFmtId="0" fontId="5" fillId="0" borderId="12" xfId="0" applyFont="1" applyBorder="1" applyAlignment="1" applyProtection="1">
      <alignment horizontal="left"/>
      <protection locked="0"/>
    </xf>
    <xf numFmtId="0" fontId="5" fillId="0" borderId="1" xfId="0" applyFont="1" applyBorder="1" applyAlignment="1" applyProtection="1">
      <alignment horizontal="left"/>
      <protection locked="0"/>
    </xf>
    <xf numFmtId="0" fontId="6" fillId="2" borderId="11" xfId="0" applyFont="1" applyFill="1" applyBorder="1" applyAlignment="1" applyProtection="1">
      <alignment horizontal="left"/>
    </xf>
    <xf numFmtId="0" fontId="6" fillId="2" borderId="10" xfId="0" applyFont="1" applyFill="1" applyBorder="1" applyAlignment="1" applyProtection="1">
      <alignment horizontal="center"/>
    </xf>
    <xf numFmtId="0" fontId="6" fillId="2" borderId="11" xfId="0" applyFont="1" applyFill="1" applyBorder="1" applyAlignment="1" applyProtection="1">
      <alignment horizontal="center"/>
    </xf>
    <xf numFmtId="167" fontId="5" fillId="0" borderId="12" xfId="0" applyNumberFormat="1" applyFont="1" applyBorder="1" applyAlignment="1" applyProtection="1">
      <alignment horizontal="left"/>
      <protection locked="0"/>
    </xf>
    <xf numFmtId="167" fontId="5" fillId="0" borderId="1" xfId="0" applyNumberFormat="1" applyFont="1" applyBorder="1" applyAlignment="1" applyProtection="1">
      <alignment horizontal="left"/>
      <protection locked="0"/>
    </xf>
    <xf numFmtId="165" fontId="0" fillId="0" borderId="1" xfId="0" applyNumberFormat="1" applyFont="1" applyBorder="1" applyAlignment="1" applyProtection="1">
      <alignment horizontal="left"/>
      <protection locked="0"/>
    </xf>
    <xf numFmtId="167" fontId="5" fillId="0" borderId="11" xfId="0" applyNumberFormat="1" applyFont="1" applyBorder="1" applyAlignment="1" applyProtection="1">
      <alignment horizontal="left"/>
      <protection locked="0"/>
    </xf>
    <xf numFmtId="0" fontId="6" fillId="2" borderId="12"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xf numFmtId="0" fontId="15" fillId="4" borderId="12" xfId="0" applyFont="1" applyFill="1" applyBorder="1" applyAlignment="1" applyProtection="1">
      <alignment horizontal="center"/>
    </xf>
    <xf numFmtId="0" fontId="1" fillId="0" borderId="6" xfId="0" applyFont="1" applyBorder="1" applyAlignment="1" applyProtection="1">
      <alignment horizontal="center"/>
    </xf>
    <xf numFmtId="0" fontId="1" fillId="0" borderId="5" xfId="0" applyFont="1" applyBorder="1" applyAlignment="1" applyProtection="1">
      <alignment horizontal="center"/>
    </xf>
    <xf numFmtId="0" fontId="5" fillId="0" borderId="8" xfId="0" applyFont="1" applyBorder="1" applyAlignment="1" applyProtection="1">
      <alignment horizontal="left"/>
      <protection locked="0"/>
    </xf>
    <xf numFmtId="0" fontId="0" fillId="0" borderId="10" xfId="0" applyFont="1" applyBorder="1" applyAlignment="1" applyProtection="1">
      <alignment horizontal="left" vertical="top"/>
      <protection locked="0"/>
    </xf>
    <xf numFmtId="0" fontId="0" fillId="0" borderId="11" xfId="0" applyFont="1" applyBorder="1" applyAlignment="1" applyProtection="1">
      <alignment horizontal="left" vertical="top"/>
      <protection locked="0"/>
    </xf>
    <xf numFmtId="0" fontId="0" fillId="0" borderId="12" xfId="0" applyFont="1" applyBorder="1" applyAlignment="1" applyProtection="1">
      <alignment horizontal="left" vertical="top"/>
      <protection locked="0"/>
    </xf>
    <xf numFmtId="0" fontId="11" fillId="0" borderId="2" xfId="0" applyFont="1" applyBorder="1" applyAlignment="1" applyProtection="1">
      <alignment horizontal="left" vertical="top" wrapText="1"/>
    </xf>
    <xf numFmtId="0" fontId="11" fillId="0" borderId="3" xfId="0" applyFont="1" applyBorder="1" applyAlignment="1" applyProtection="1">
      <alignment horizontal="left" vertical="top" wrapText="1"/>
    </xf>
    <xf numFmtId="0" fontId="11" fillId="0" borderId="4"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11" fillId="0" borderId="6" xfId="0" applyFont="1" applyBorder="1" applyAlignment="1" applyProtection="1">
      <alignment horizontal="left" vertical="top" wrapText="1"/>
    </xf>
    <xf numFmtId="0" fontId="11" fillId="0" borderId="25" xfId="0" applyFont="1" applyBorder="1" applyAlignment="1" applyProtection="1">
      <alignment horizontal="left" vertical="top" wrapText="1"/>
    </xf>
    <xf numFmtId="0" fontId="11" fillId="0" borderId="21" xfId="0" applyFont="1" applyBorder="1" applyAlignment="1" applyProtection="1">
      <alignment horizontal="left" vertical="top" wrapText="1"/>
    </xf>
    <xf numFmtId="0" fontId="11" fillId="0" borderId="26" xfId="0" applyFont="1" applyBorder="1" applyAlignment="1" applyProtection="1">
      <alignment horizontal="left" vertical="top" wrapText="1"/>
    </xf>
    <xf numFmtId="0" fontId="5" fillId="0" borderId="10" xfId="0" applyFont="1" applyBorder="1" applyAlignment="1" applyProtection="1">
      <alignment horizontal="left"/>
      <protection locked="0"/>
    </xf>
    <xf numFmtId="0" fontId="1" fillId="2" borderId="10" xfId="0" applyFont="1" applyFill="1" applyBorder="1" applyAlignment="1" applyProtection="1">
      <alignment horizontal="left"/>
    </xf>
    <xf numFmtId="0" fontId="1" fillId="2" borderId="11" xfId="0" applyFont="1" applyFill="1" applyBorder="1" applyAlignment="1" applyProtection="1">
      <alignment horizontal="left"/>
    </xf>
    <xf numFmtId="0" fontId="1" fillId="2" borderId="12" xfId="0" applyFont="1" applyFill="1" applyBorder="1" applyAlignment="1" applyProtection="1">
      <alignment horizontal="left"/>
    </xf>
    <xf numFmtId="0" fontId="6" fillId="2" borderId="1" xfId="0" applyFont="1" applyFill="1" applyBorder="1" applyAlignment="1" applyProtection="1">
      <alignment horizontal="left" vertical="top"/>
    </xf>
    <xf numFmtId="0" fontId="0" fillId="0" borderId="10" xfId="0" applyFont="1" applyBorder="1" applyAlignment="1" applyProtection="1">
      <alignment horizontal="center"/>
      <protection locked="0"/>
    </xf>
    <xf numFmtId="0" fontId="0" fillId="0" borderId="11" xfId="0" applyFont="1" applyBorder="1" applyAlignment="1" applyProtection="1">
      <alignment horizontal="center"/>
      <protection locked="0"/>
    </xf>
    <xf numFmtId="0" fontId="0" fillId="0" borderId="12" xfId="0" applyFont="1" applyBorder="1" applyAlignment="1" applyProtection="1">
      <alignment horizontal="center"/>
      <protection locked="0"/>
    </xf>
    <xf numFmtId="0" fontId="6" fillId="2" borderId="10" xfId="0" applyFont="1" applyFill="1" applyBorder="1" applyAlignment="1" applyProtection="1">
      <alignment horizontal="left"/>
    </xf>
    <xf numFmtId="0" fontId="6" fillId="2" borderId="12" xfId="0" applyFont="1" applyFill="1" applyBorder="1" applyAlignment="1" applyProtection="1">
      <alignment horizontal="left"/>
    </xf>
    <xf numFmtId="166" fontId="5" fillId="0" borderId="12" xfId="0" applyNumberFormat="1" applyFont="1" applyBorder="1" applyAlignment="1" applyProtection="1">
      <alignment horizontal="left"/>
      <protection locked="0"/>
    </xf>
    <xf numFmtId="166" fontId="5" fillId="0" borderId="1" xfId="0" applyNumberFormat="1" applyFont="1" applyBorder="1" applyAlignment="1" applyProtection="1">
      <alignment horizontal="left"/>
      <protection locked="0"/>
    </xf>
    <xf numFmtId="0" fontId="14" fillId="2" borderId="10" xfId="0" applyFont="1" applyFill="1" applyBorder="1" applyAlignment="1" applyProtection="1">
      <alignment horizontal="left"/>
    </xf>
    <xf numFmtId="0" fontId="14" fillId="2" borderId="11" xfId="0" applyFont="1" applyFill="1" applyBorder="1" applyAlignment="1" applyProtection="1">
      <alignment horizontal="left"/>
    </xf>
    <xf numFmtId="0" fontId="14" fillId="2" borderId="12" xfId="0" applyFont="1" applyFill="1" applyBorder="1" applyAlignment="1" applyProtection="1">
      <alignment horizontal="left"/>
    </xf>
    <xf numFmtId="0" fontId="6" fillId="2" borderId="10" xfId="0" applyFont="1" applyFill="1" applyBorder="1" applyAlignment="1" applyProtection="1">
      <alignment horizontal="left" vertical="top"/>
    </xf>
    <xf numFmtId="0" fontId="6" fillId="2" borderId="11" xfId="0" applyFont="1" applyFill="1" applyBorder="1" applyAlignment="1" applyProtection="1">
      <alignment horizontal="left" vertical="top"/>
    </xf>
    <xf numFmtId="0" fontId="6" fillId="2" borderId="12" xfId="0" applyFont="1" applyFill="1" applyBorder="1" applyAlignment="1" applyProtection="1">
      <alignment horizontal="left" vertical="top"/>
    </xf>
    <xf numFmtId="0" fontId="5" fillId="0" borderId="12" xfId="0" applyFont="1" applyBorder="1" applyAlignment="1" applyProtection="1">
      <protection locked="0"/>
    </xf>
    <xf numFmtId="0" fontId="5" fillId="0" borderId="1" xfId="0" applyFont="1" applyBorder="1" applyAlignment="1" applyProtection="1">
      <protection locked="0"/>
    </xf>
    <xf numFmtId="0" fontId="20" fillId="3" borderId="10" xfId="0" applyFont="1" applyFill="1" applyBorder="1" applyAlignment="1" applyProtection="1">
      <alignment horizontal="left"/>
      <protection locked="0"/>
    </xf>
    <xf numFmtId="0" fontId="20" fillId="3" borderId="11" xfId="0" applyFont="1" applyFill="1" applyBorder="1" applyAlignment="1" applyProtection="1">
      <alignment horizontal="left"/>
      <protection locked="0"/>
    </xf>
    <xf numFmtId="0" fontId="20" fillId="3" borderId="12" xfId="0" applyFont="1" applyFill="1" applyBorder="1" applyAlignment="1" applyProtection="1">
      <alignment horizontal="left"/>
      <protection locked="0"/>
    </xf>
    <xf numFmtId="0" fontId="0" fillId="2" borderId="11" xfId="0" applyFont="1" applyFill="1" applyBorder="1" applyAlignment="1" applyProtection="1">
      <alignment horizontal="center"/>
    </xf>
    <xf numFmtId="0" fontId="0" fillId="2" borderId="12" xfId="0" applyFont="1" applyFill="1" applyBorder="1" applyAlignment="1" applyProtection="1">
      <alignment horizontal="center"/>
    </xf>
    <xf numFmtId="0" fontId="8" fillId="2" borderId="1" xfId="0" applyFont="1" applyFill="1" applyBorder="1" applyAlignment="1" applyProtection="1">
      <alignment horizontal="left"/>
    </xf>
    <xf numFmtId="0" fontId="21" fillId="0" borderId="11" xfId="0" applyFont="1" applyFill="1" applyBorder="1" applyAlignment="1" applyProtection="1">
      <alignment horizontal="left"/>
      <protection locked="0"/>
    </xf>
    <xf numFmtId="0" fontId="21" fillId="0" borderId="12" xfId="0" applyFont="1" applyFill="1" applyBorder="1" applyAlignment="1" applyProtection="1">
      <alignment horizontal="left"/>
      <protection locked="0"/>
    </xf>
    <xf numFmtId="0" fontId="5" fillId="0" borderId="10"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xf numFmtId="167" fontId="5" fillId="0" borderId="10" xfId="0" applyNumberFormat="1" applyFont="1" applyBorder="1" applyAlignment="1" applyProtection="1">
      <alignment horizontal="left"/>
      <protection locked="0"/>
    </xf>
    <xf numFmtId="0" fontId="0" fillId="0" borderId="1" xfId="0" applyFont="1" applyBorder="1" applyAlignment="1" applyProtection="1">
      <alignment horizontal="center"/>
      <protection locked="0"/>
    </xf>
    <xf numFmtId="0" fontId="1" fillId="0" borderId="0" xfId="0" applyFont="1" applyBorder="1" applyAlignment="1" applyProtection="1">
      <alignment horizontal="center"/>
    </xf>
    <xf numFmtId="0" fontId="1" fillId="2" borderId="10" xfId="0" applyFont="1" applyFill="1" applyBorder="1" applyAlignment="1" applyProtection="1">
      <alignment horizontal="left" vertical="center"/>
    </xf>
    <xf numFmtId="0" fontId="1" fillId="2" borderId="11" xfId="0" applyFont="1" applyFill="1" applyBorder="1" applyAlignment="1" applyProtection="1">
      <alignment horizontal="left" vertical="center"/>
    </xf>
    <xf numFmtId="0" fontId="1" fillId="2" borderId="12" xfId="0" applyFont="1" applyFill="1" applyBorder="1" applyAlignment="1" applyProtection="1">
      <alignment horizontal="left" vertical="center"/>
    </xf>
    <xf numFmtId="0" fontId="1" fillId="0" borderId="3" xfId="0" applyFont="1" applyBorder="1" applyAlignment="1" applyProtection="1">
      <alignment horizontal="center"/>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 fillId="2" borderId="10" xfId="0" applyFont="1" applyFill="1" applyBorder="1" applyAlignment="1" applyProtection="1"/>
    <xf numFmtId="0" fontId="1" fillId="2" borderId="11" xfId="0" applyFont="1" applyFill="1" applyBorder="1" applyAlignment="1" applyProtection="1"/>
    <xf numFmtId="0" fontId="1" fillId="2" borderId="12" xfId="0" applyFont="1" applyFill="1" applyBorder="1" applyAlignment="1" applyProtection="1"/>
    <xf numFmtId="0" fontId="0" fillId="0" borderId="11" xfId="0" applyFont="1" applyBorder="1" applyAlignment="1" applyProtection="1">
      <alignment horizontal="center"/>
    </xf>
    <xf numFmtId="0" fontId="0" fillId="0" borderId="12" xfId="0" applyFont="1" applyBorder="1" applyAlignment="1" applyProtection="1">
      <alignment horizontal="center"/>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14" fontId="1" fillId="0" borderId="0" xfId="0" applyNumberFormat="1" applyFont="1" applyBorder="1" applyAlignment="1" applyProtection="1">
      <alignment horizontal="left"/>
    </xf>
    <xf numFmtId="164" fontId="1" fillId="0" borderId="0" xfId="0" applyNumberFormat="1" applyFont="1" applyBorder="1" applyAlignment="1" applyProtection="1">
      <alignment horizontal="left"/>
    </xf>
    <xf numFmtId="22" fontId="5" fillId="0" borderId="2" xfId="0" applyNumberFormat="1" applyFont="1" applyBorder="1" applyAlignment="1" applyProtection="1">
      <alignment horizontal="left" vertical="top" wrapText="1"/>
      <protection locked="0"/>
    </xf>
    <xf numFmtId="22" fontId="5" fillId="0" borderId="3" xfId="0" applyNumberFormat="1" applyFont="1" applyBorder="1" applyAlignment="1" applyProtection="1">
      <alignment horizontal="left" vertical="top" wrapText="1"/>
      <protection locked="0"/>
    </xf>
    <xf numFmtId="22" fontId="5" fillId="0" borderId="4" xfId="0" applyNumberFormat="1" applyFont="1" applyBorder="1" applyAlignment="1" applyProtection="1">
      <alignment horizontal="left" vertical="top" wrapText="1"/>
      <protection locked="0"/>
    </xf>
    <xf numFmtId="22" fontId="5" fillId="0" borderId="5" xfId="0" applyNumberFormat="1" applyFont="1" applyBorder="1" applyAlignment="1" applyProtection="1">
      <alignment horizontal="left" vertical="top" wrapText="1"/>
      <protection locked="0"/>
    </xf>
    <xf numFmtId="22" fontId="5" fillId="0" borderId="0" xfId="0" applyNumberFormat="1" applyFont="1" applyBorder="1" applyAlignment="1" applyProtection="1">
      <alignment horizontal="left" vertical="top" wrapText="1"/>
      <protection locked="0"/>
    </xf>
    <xf numFmtId="22" fontId="5" fillId="0" borderId="6" xfId="0" applyNumberFormat="1" applyFont="1" applyBorder="1" applyAlignment="1" applyProtection="1">
      <alignment horizontal="left" vertical="top" wrapText="1"/>
      <protection locked="0"/>
    </xf>
    <xf numFmtId="22" fontId="5" fillId="0" borderId="7" xfId="0" applyNumberFormat="1" applyFont="1" applyBorder="1" applyAlignment="1" applyProtection="1">
      <alignment horizontal="left" vertical="top" wrapText="1"/>
      <protection locked="0"/>
    </xf>
    <xf numFmtId="22" fontId="5" fillId="0" borderId="8" xfId="0" applyNumberFormat="1" applyFont="1" applyBorder="1" applyAlignment="1" applyProtection="1">
      <alignment horizontal="left" vertical="top" wrapText="1"/>
      <protection locked="0"/>
    </xf>
    <xf numFmtId="22" fontId="5" fillId="0" borderId="9" xfId="0" applyNumberFormat="1" applyFont="1" applyBorder="1" applyAlignment="1" applyProtection="1">
      <alignment horizontal="left" vertical="top" wrapText="1"/>
      <protection locked="0"/>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5" fillId="0" borderId="0" xfId="0" applyFont="1" applyBorder="1" applyAlignment="1" applyProtection="1">
      <alignment horizontal="left"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9" xfId="0" applyBorder="1" applyAlignment="1" applyProtection="1">
      <alignment horizontal="left" vertical="top" wrapText="1"/>
    </xf>
    <xf numFmtId="0" fontId="17" fillId="0" borderId="10" xfId="0" applyFont="1" applyBorder="1" applyAlignment="1" applyProtection="1">
      <alignment horizontal="left" vertical="center"/>
    </xf>
    <xf numFmtId="0" fontId="17" fillId="0" borderId="11" xfId="0" applyFont="1" applyBorder="1" applyAlignment="1" applyProtection="1">
      <alignment horizontal="left" vertical="center"/>
    </xf>
    <xf numFmtId="0" fontId="17" fillId="0" borderId="12" xfId="0" applyFont="1" applyBorder="1" applyAlignment="1" applyProtection="1">
      <alignment horizontal="left" vertical="center"/>
    </xf>
    <xf numFmtId="0" fontId="16" fillId="0" borderId="2" xfId="0" applyFont="1" applyBorder="1" applyAlignment="1" applyProtection="1">
      <alignment horizontal="left" vertical="top" wrapText="1"/>
    </xf>
    <xf numFmtId="0" fontId="16" fillId="0" borderId="3" xfId="0" applyFont="1" applyBorder="1" applyAlignment="1" applyProtection="1">
      <alignment horizontal="left" vertical="top" wrapText="1"/>
    </xf>
    <xf numFmtId="0" fontId="16" fillId="0" borderId="4" xfId="0" applyFont="1" applyBorder="1" applyAlignment="1" applyProtection="1">
      <alignment horizontal="left" vertical="top" wrapText="1"/>
    </xf>
    <xf numFmtId="0" fontId="16" fillId="0" borderId="5"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6" xfId="0" applyFont="1" applyBorder="1" applyAlignment="1" applyProtection="1">
      <alignment horizontal="left" vertical="top" wrapText="1"/>
    </xf>
    <xf numFmtId="0" fontId="16" fillId="0" borderId="7" xfId="0" applyFont="1" applyBorder="1" applyAlignment="1" applyProtection="1">
      <alignment horizontal="left" vertical="top" wrapText="1"/>
    </xf>
    <xf numFmtId="0" fontId="16" fillId="0" borderId="8"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0" fillId="0" borderId="1" xfId="0" applyFont="1" applyBorder="1" applyAlignment="1" applyProtection="1">
      <alignment horizontal="center" vertical="top"/>
      <protection locked="0"/>
    </xf>
    <xf numFmtId="0" fontId="0" fillId="0" borderId="1" xfId="0" applyFont="1" applyBorder="1" applyAlignment="1" applyProtection="1">
      <alignment horizontal="center" vertical="center"/>
      <protection locked="0"/>
    </xf>
    <xf numFmtId="0" fontId="19" fillId="4" borderId="28" xfId="0" applyFont="1" applyFill="1" applyBorder="1" applyAlignment="1" applyProtection="1">
      <alignment horizontal="center"/>
    </xf>
    <xf numFmtId="0" fontId="19" fillId="4" borderId="29" xfId="0" applyFont="1" applyFill="1" applyBorder="1" applyAlignment="1" applyProtection="1">
      <alignment horizontal="center"/>
    </xf>
    <xf numFmtId="0" fontId="1" fillId="0" borderId="16"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5" fillId="0" borderId="1" xfId="0" applyFont="1" applyBorder="1" applyAlignment="1" applyProtection="1">
      <alignment horizontal="center"/>
      <protection locked="0"/>
    </xf>
    <xf numFmtId="0" fontId="0" fillId="0" borderId="12" xfId="0" applyFont="1" applyBorder="1" applyAlignment="1" applyProtection="1">
      <alignment horizontal="left"/>
      <protection locked="0"/>
    </xf>
    <xf numFmtId="0" fontId="0" fillId="0" borderId="1" xfId="0" applyFont="1" applyBorder="1" applyAlignment="1" applyProtection="1">
      <alignment horizontal="left"/>
      <protection locked="0"/>
    </xf>
    <xf numFmtId="0" fontId="7" fillId="2" borderId="1" xfId="0" applyFont="1" applyFill="1" applyBorder="1" applyAlignment="1" applyProtection="1">
      <alignment horizontal="left"/>
    </xf>
    <xf numFmtId="0" fontId="6" fillId="2" borderId="14" xfId="0" applyFont="1" applyFill="1" applyBorder="1" applyAlignment="1" applyProtection="1"/>
    <xf numFmtId="0" fontId="5" fillId="0" borderId="9" xfId="0" applyFont="1" applyBorder="1" applyAlignment="1" applyProtection="1">
      <alignment horizontal="left"/>
      <protection locked="0"/>
    </xf>
    <xf numFmtId="0" fontId="5" fillId="0" borderId="14" xfId="0" applyFont="1" applyBorder="1" applyAlignment="1" applyProtection="1">
      <alignment horizontal="left"/>
      <protection locked="0"/>
    </xf>
    <xf numFmtId="0" fontId="6" fillId="2" borderId="14" xfId="0" applyFont="1" applyFill="1" applyBorder="1" applyAlignment="1" applyProtection="1">
      <alignment horizontal="left"/>
    </xf>
    <xf numFmtId="0" fontId="6" fillId="2" borderId="7" xfId="0" applyFont="1" applyFill="1" applyBorder="1" applyAlignment="1" applyProtection="1">
      <alignment horizontal="left"/>
    </xf>
    <xf numFmtId="168" fontId="5" fillId="0" borderId="10" xfId="0" applyNumberFormat="1" applyFont="1" applyBorder="1" applyAlignment="1" applyProtection="1">
      <alignment horizontal="left"/>
      <protection locked="0"/>
    </xf>
    <xf numFmtId="168" fontId="5" fillId="0" borderId="11" xfId="0" applyNumberFormat="1" applyFont="1" applyBorder="1" applyAlignment="1" applyProtection="1">
      <alignment horizontal="left"/>
      <protection locked="0"/>
    </xf>
    <xf numFmtId="168" fontId="5" fillId="0" borderId="12" xfId="0" applyNumberFormat="1" applyFont="1" applyBorder="1" applyAlignment="1" applyProtection="1">
      <alignment horizontal="left"/>
      <protection locked="0"/>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1" fillId="0" borderId="2" xfId="0" applyFont="1" applyBorder="1" applyAlignment="1" applyProtection="1">
      <alignment horizontal="left"/>
    </xf>
    <xf numFmtId="0" fontId="1" fillId="0" borderId="3" xfId="0" applyFont="1" applyBorder="1" applyAlignment="1" applyProtection="1">
      <alignment horizontal="left"/>
    </xf>
    <xf numFmtId="0" fontId="1" fillId="0" borderId="4" xfId="0" applyFont="1" applyBorder="1" applyAlignment="1" applyProtection="1">
      <alignment horizontal="left"/>
    </xf>
    <xf numFmtId="0" fontId="18" fillId="4" borderId="10" xfId="0" applyFont="1" applyFill="1" applyBorder="1" applyAlignment="1" applyProtection="1">
      <alignment horizontal="center"/>
    </xf>
    <xf numFmtId="0" fontId="18" fillId="4" borderId="11" xfId="0" applyFont="1" applyFill="1" applyBorder="1" applyAlignment="1" applyProtection="1">
      <alignment horizontal="center"/>
    </xf>
    <xf numFmtId="0" fontId="18" fillId="4" borderId="12" xfId="0" applyFont="1" applyFill="1" applyBorder="1" applyAlignment="1" applyProtection="1">
      <alignment horizontal="center"/>
    </xf>
    <xf numFmtId="0" fontId="18" fillId="4" borderId="1" xfId="0" applyFont="1" applyFill="1" applyBorder="1" applyAlignment="1" applyProtection="1">
      <alignment horizontal="center"/>
    </xf>
    <xf numFmtId="0" fontId="0" fillId="2" borderId="11" xfId="0" applyFont="1" applyFill="1" applyBorder="1" applyAlignment="1" applyProtection="1">
      <alignment horizontal="left"/>
    </xf>
    <xf numFmtId="0" fontId="0" fillId="2" borderId="12" xfId="0" applyFont="1" applyFill="1" applyBorder="1" applyAlignment="1" applyProtection="1">
      <alignment horizontal="left"/>
    </xf>
    <xf numFmtId="0" fontId="0" fillId="2" borderId="10" xfId="0" applyFont="1" applyFill="1" applyBorder="1" applyAlignment="1" applyProtection="1">
      <alignment horizontal="left"/>
    </xf>
    <xf numFmtId="0" fontId="12" fillId="0" borderId="0" xfId="0" applyFont="1" applyBorder="1" applyAlignment="1" applyProtection="1">
      <alignment horizontal="center"/>
    </xf>
    <xf numFmtId="0" fontId="4" fillId="0" borderId="0" xfId="0" applyFont="1" applyBorder="1" applyAlignment="1" applyProtection="1">
      <alignment horizontal="center"/>
    </xf>
    <xf numFmtId="0" fontId="22" fillId="0" borderId="0" xfId="0" applyFont="1" applyBorder="1" applyAlignment="1" applyProtection="1">
      <alignment horizontal="center" vertical="center"/>
    </xf>
    <xf numFmtId="0" fontId="20" fillId="3" borderId="10" xfId="0" applyFont="1" applyFill="1" applyBorder="1" applyAlignment="1" applyProtection="1">
      <alignment horizontal="left"/>
    </xf>
    <xf numFmtId="0" fontId="20" fillId="3" borderId="11" xfId="0" applyFont="1" applyFill="1" applyBorder="1" applyAlignment="1" applyProtection="1">
      <alignment horizontal="left"/>
    </xf>
    <xf numFmtId="0" fontId="20" fillId="3" borderId="12" xfId="0" applyFont="1" applyFill="1" applyBorder="1" applyAlignment="1" applyProtection="1">
      <alignment horizontal="left"/>
    </xf>
    <xf numFmtId="0" fontId="15" fillId="0" borderId="10" xfId="0" applyFont="1" applyFill="1" applyBorder="1" applyAlignment="1" applyProtection="1">
      <alignment horizontal="center"/>
    </xf>
    <xf numFmtId="0" fontId="15" fillId="0" borderId="11" xfId="0" applyFont="1" applyFill="1" applyBorder="1" applyAlignment="1" applyProtection="1">
      <alignment horizontal="center"/>
    </xf>
    <xf numFmtId="0" fontId="15" fillId="0" borderId="12" xfId="0" applyFont="1" applyFill="1" applyBorder="1" applyAlignment="1" applyProtection="1">
      <alignment horizontal="center"/>
    </xf>
    <xf numFmtId="0" fontId="1" fillId="0" borderId="2" xfId="0" applyFont="1" applyBorder="1" applyAlignment="1" applyProtection="1">
      <alignment horizontal="left" wrapText="1"/>
    </xf>
    <xf numFmtId="0" fontId="1" fillId="0" borderId="3" xfId="0" applyFont="1" applyBorder="1" applyAlignment="1" applyProtection="1">
      <alignment horizontal="left" wrapText="1"/>
    </xf>
    <xf numFmtId="0" fontId="1" fillId="0" borderId="4" xfId="0" applyFont="1" applyBorder="1" applyAlignment="1" applyProtection="1">
      <alignment horizontal="left" wrapText="1"/>
    </xf>
    <xf numFmtId="0" fontId="1" fillId="0" borderId="7" xfId="0" applyFont="1" applyBorder="1" applyAlignment="1" applyProtection="1">
      <alignment horizontal="left" wrapText="1"/>
    </xf>
    <xf numFmtId="0" fontId="1" fillId="0" borderId="8" xfId="0" applyFont="1" applyBorder="1" applyAlignment="1" applyProtection="1">
      <alignment horizontal="left" wrapText="1"/>
    </xf>
    <xf numFmtId="0" fontId="1" fillId="0" borderId="9" xfId="0" applyFont="1" applyBorder="1" applyAlignment="1" applyProtection="1">
      <alignment horizontal="left" wrapText="1"/>
    </xf>
    <xf numFmtId="0" fontId="5" fillId="0" borderId="10" xfId="0" applyFont="1" applyBorder="1" applyAlignment="1" applyProtection="1">
      <protection locked="0"/>
    </xf>
    <xf numFmtId="0" fontId="5" fillId="0" borderId="11" xfId="0" applyFont="1" applyBorder="1" applyAlignment="1" applyProtection="1">
      <protection locked="0"/>
    </xf>
    <xf numFmtId="0" fontId="0" fillId="2" borderId="1" xfId="0" applyFont="1" applyFill="1" applyBorder="1" applyAlignment="1" applyProtection="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alignment horizontal="center" vertical="center"/>
    </xf>
    <xf numFmtId="0" fontId="1" fillId="0" borderId="0" xfId="0" applyFont="1" applyAlignment="1">
      <alignment horizontal="center"/>
    </xf>
  </cellXfs>
  <cellStyles count="1">
    <cellStyle name="Normal" xfId="0" builtinId="0"/>
  </cellStyles>
  <dxfs count="4">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190</xdr:row>
          <xdr:rowOff>180975</xdr:rowOff>
        </xdr:from>
        <xdr:to>
          <xdr:col>2</xdr:col>
          <xdr:colOff>266700</xdr:colOff>
          <xdr:row>192</xdr:row>
          <xdr:rowOff>0</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sp>
        <xdr:clientData/>
      </xdr:twoCellAnchor>
    </mc:Choice>
    <mc:Fallback/>
  </mc:AlternateContent>
  <xdr:twoCellAnchor>
    <xdr:from>
      <xdr:col>1</xdr:col>
      <xdr:colOff>1657</xdr:colOff>
      <xdr:row>62</xdr:row>
      <xdr:rowOff>136663</xdr:rowOff>
    </xdr:from>
    <xdr:to>
      <xdr:col>2</xdr:col>
      <xdr:colOff>28575</xdr:colOff>
      <xdr:row>63</xdr:row>
      <xdr:rowOff>79513</xdr:rowOff>
    </xdr:to>
    <xdr:sp macro="" textlink="">
      <xdr:nvSpPr>
        <xdr:cNvPr id="14" name="Llamada ovalada 13">
          <a:extLst>
            <a:ext uri="{FF2B5EF4-FFF2-40B4-BE49-F238E27FC236}">
              <a16:creationId xmlns:a16="http://schemas.microsoft.com/office/drawing/2014/main" xmlns="" id="{00000000-0008-0000-0000-00000E000000}"/>
            </a:ext>
          </a:extLst>
        </xdr:cNvPr>
        <xdr:cNvSpPr/>
      </xdr:nvSpPr>
      <xdr:spPr>
        <a:xfrm>
          <a:off x="76200" y="11757163"/>
          <a:ext cx="159440" cy="141633"/>
        </a:xfrm>
        <a:prstGeom prst="wedgeEllipseCallout">
          <a:avLst>
            <a:gd name="adj1" fmla="val 66375"/>
            <a:gd name="adj2" fmla="val 33659"/>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67917</xdr:colOff>
      <xdr:row>82</xdr:row>
      <xdr:rowOff>120099</xdr:rowOff>
    </xdr:from>
    <xdr:to>
      <xdr:col>2</xdr:col>
      <xdr:colOff>29817</xdr:colOff>
      <xdr:row>83</xdr:row>
      <xdr:rowOff>62948</xdr:rowOff>
    </xdr:to>
    <xdr:sp macro="" textlink="">
      <xdr:nvSpPr>
        <xdr:cNvPr id="15" name="Llamada ovalada 14">
          <a:extLst>
            <a:ext uri="{FF2B5EF4-FFF2-40B4-BE49-F238E27FC236}">
              <a16:creationId xmlns:a16="http://schemas.microsoft.com/office/drawing/2014/main" xmlns="" id="{00000000-0008-0000-0000-00000F000000}"/>
            </a:ext>
          </a:extLst>
        </xdr:cNvPr>
        <xdr:cNvSpPr/>
      </xdr:nvSpPr>
      <xdr:spPr>
        <a:xfrm>
          <a:off x="67917" y="15716251"/>
          <a:ext cx="168965" cy="141632"/>
        </a:xfrm>
        <a:prstGeom prst="wedgeEllipseCallout">
          <a:avLst>
            <a:gd name="adj1" fmla="val 66375"/>
            <a:gd name="adj2" fmla="val 33659"/>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26</xdr:col>
      <xdr:colOff>252205</xdr:colOff>
      <xdr:row>161</xdr:row>
      <xdr:rowOff>9525</xdr:rowOff>
    </xdr:from>
    <xdr:to>
      <xdr:col>28</xdr:col>
      <xdr:colOff>19049</xdr:colOff>
      <xdr:row>161</xdr:row>
      <xdr:rowOff>152400</xdr:rowOff>
    </xdr:to>
    <xdr:sp macro="" textlink="">
      <xdr:nvSpPr>
        <xdr:cNvPr id="18" name="Llamada ovalada 17">
          <a:extLst>
            <a:ext uri="{FF2B5EF4-FFF2-40B4-BE49-F238E27FC236}">
              <a16:creationId xmlns:a16="http://schemas.microsoft.com/office/drawing/2014/main" xmlns="" id="{00000000-0008-0000-0000-000012000000}"/>
            </a:ext>
          </a:extLst>
        </xdr:cNvPr>
        <xdr:cNvSpPr/>
      </xdr:nvSpPr>
      <xdr:spPr>
        <a:xfrm>
          <a:off x="6041748" y="41472264"/>
          <a:ext cx="180975" cy="142875"/>
        </a:xfrm>
        <a:prstGeom prst="wedgeEllipseCallout">
          <a:avLst>
            <a:gd name="adj1" fmla="val -91520"/>
            <a:gd name="adj2" fmla="val 46992"/>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26</xdr:col>
      <xdr:colOff>28575</xdr:colOff>
      <xdr:row>178</xdr:row>
      <xdr:rowOff>19050</xdr:rowOff>
    </xdr:from>
    <xdr:to>
      <xdr:col>26</xdr:col>
      <xdr:colOff>209550</xdr:colOff>
      <xdr:row>178</xdr:row>
      <xdr:rowOff>161925</xdr:rowOff>
    </xdr:to>
    <xdr:sp macro="" textlink="">
      <xdr:nvSpPr>
        <xdr:cNvPr id="20" name="Llamada ovalada 19">
          <a:extLst>
            <a:ext uri="{FF2B5EF4-FFF2-40B4-BE49-F238E27FC236}">
              <a16:creationId xmlns:a16="http://schemas.microsoft.com/office/drawing/2014/main" xmlns="" id="{00000000-0008-0000-0000-000014000000}"/>
            </a:ext>
          </a:extLst>
        </xdr:cNvPr>
        <xdr:cNvSpPr/>
      </xdr:nvSpPr>
      <xdr:spPr>
        <a:xfrm>
          <a:off x="7600950" y="43414950"/>
          <a:ext cx="180975" cy="142875"/>
        </a:xfrm>
        <a:prstGeom prst="wedgeEllipseCallout">
          <a:avLst>
            <a:gd name="adj1" fmla="val -91520"/>
            <a:gd name="adj2" fmla="val 46992"/>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sz="1100"/>
        </a:defPPr>
      </a:lstStyle>
      <a:style>
        <a:lnRef idx="1">
          <a:schemeClr val="dk1"/>
        </a:lnRef>
        <a:fillRef idx="2">
          <a:schemeClr val="dk1"/>
        </a:fillRef>
        <a:effectRef idx="1">
          <a:schemeClr val="dk1"/>
        </a:effectRef>
        <a:fontRef idx="minor">
          <a:schemeClr val="dk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221"/>
  <sheetViews>
    <sheetView showGridLines="0" tabSelected="1" zoomScale="115" zoomScaleNormal="115" zoomScalePageLayoutView="140" workbookViewId="0">
      <selection activeCell="W2" sqref="W2:AA9"/>
    </sheetView>
  </sheetViews>
  <sheetFormatPr baseColWidth="10" defaultColWidth="9.140625" defaultRowHeight="15.75" x14ac:dyDescent="0.25"/>
  <cols>
    <col min="1" max="1" width="1.140625" style="52" customWidth="1"/>
    <col min="2" max="2" width="2" style="5" customWidth="1"/>
    <col min="3" max="3" width="4.140625" style="5" customWidth="1"/>
    <col min="4" max="4" width="4.85546875" style="5" customWidth="1"/>
    <col min="5" max="5" width="4.7109375" style="5" customWidth="1"/>
    <col min="6" max="6" width="3.28515625" style="5" customWidth="1"/>
    <col min="7" max="8" width="3.28515625" style="5"/>
    <col min="9" max="9" width="2.85546875" style="5" customWidth="1"/>
    <col min="10" max="10" width="2.5703125" style="5" customWidth="1"/>
    <col min="11" max="11" width="4.28515625" style="5" customWidth="1"/>
    <col min="12" max="12" width="2.7109375" style="5" customWidth="1"/>
    <col min="13" max="13" width="3.28515625" style="5" customWidth="1"/>
    <col min="14" max="15" width="3.28515625" style="5"/>
    <col min="16" max="16" width="4.42578125" style="5" customWidth="1"/>
    <col min="17" max="18" width="3.28515625" style="5"/>
    <col min="19" max="20" width="3.7109375" style="5" customWidth="1"/>
    <col min="21" max="21" width="3.28515625" style="5" customWidth="1"/>
    <col min="22" max="22" width="3.5703125" style="5" customWidth="1"/>
    <col min="23" max="26" width="3.28515625" style="5"/>
    <col min="27" max="27" width="4" style="5" customWidth="1"/>
    <col min="28" max="28" width="2.28515625" style="52" customWidth="1"/>
    <col min="29" max="29" width="1.7109375" style="5" customWidth="1"/>
    <col min="30" max="35" width="9.140625" style="5"/>
    <col min="36" max="16384" width="9.140625" style="51"/>
  </cols>
  <sheetData>
    <row r="1" spans="1:35" ht="6" customHeight="1" thickBot="1" x14ac:dyDescent="0.3">
      <c r="A1" s="51"/>
      <c r="B1" s="22"/>
      <c r="C1" s="22"/>
      <c r="D1" s="22"/>
      <c r="E1" s="22"/>
      <c r="F1" s="22"/>
      <c r="G1" s="22"/>
      <c r="H1" s="22"/>
      <c r="I1" s="22"/>
      <c r="J1" s="22"/>
      <c r="K1" s="22"/>
      <c r="L1" s="22"/>
      <c r="M1" s="22"/>
      <c r="N1" s="22"/>
      <c r="O1" s="22"/>
      <c r="P1" s="22"/>
      <c r="Q1" s="22"/>
      <c r="R1" s="22"/>
      <c r="S1" s="22"/>
      <c r="T1" s="22"/>
      <c r="U1" s="22"/>
      <c r="V1" s="22"/>
      <c r="W1" s="22"/>
      <c r="X1" s="22"/>
      <c r="Y1" s="22"/>
      <c r="Z1" s="22"/>
      <c r="AA1" s="22"/>
      <c r="AB1" s="51"/>
      <c r="AC1" s="22"/>
      <c r="AD1" s="22"/>
      <c r="AE1" s="22"/>
      <c r="AF1" s="22"/>
      <c r="AG1" s="22"/>
      <c r="AH1" s="22"/>
      <c r="AI1" s="22"/>
    </row>
    <row r="2" spans="1:35" ht="15.75" customHeight="1" x14ac:dyDescent="0.25">
      <c r="A2" s="51"/>
      <c r="B2" s="24"/>
      <c r="C2" s="25"/>
      <c r="D2" s="25"/>
      <c r="E2" s="25"/>
      <c r="F2" s="25"/>
      <c r="G2" s="25"/>
      <c r="H2" s="25"/>
      <c r="I2" s="25"/>
      <c r="J2" s="25"/>
      <c r="K2" s="25"/>
      <c r="L2" s="25"/>
      <c r="M2" s="25"/>
      <c r="N2" s="25"/>
      <c r="O2" s="25"/>
      <c r="P2" s="25"/>
      <c r="Q2" s="25"/>
      <c r="R2" s="25"/>
      <c r="S2" s="25"/>
      <c r="T2" s="25"/>
      <c r="U2" s="25"/>
      <c r="V2" s="25"/>
      <c r="W2" s="217" t="s">
        <v>305</v>
      </c>
      <c r="X2" s="218"/>
      <c r="Y2" s="218"/>
      <c r="Z2" s="218"/>
      <c r="AA2" s="219"/>
      <c r="AB2" s="54"/>
      <c r="AC2" s="22"/>
      <c r="AD2" s="22"/>
      <c r="AE2" s="22"/>
      <c r="AF2" s="22"/>
      <c r="AG2" s="22"/>
      <c r="AH2" s="22"/>
      <c r="AI2" s="22"/>
    </row>
    <row r="3" spans="1:35" ht="18.75" customHeight="1" x14ac:dyDescent="0.25">
      <c r="A3" s="51"/>
      <c r="B3" s="26"/>
      <c r="D3" s="252" t="s">
        <v>581</v>
      </c>
      <c r="E3" s="252"/>
      <c r="F3" s="252"/>
      <c r="G3" s="252"/>
      <c r="H3" s="252"/>
      <c r="I3" s="252"/>
      <c r="J3" s="252"/>
      <c r="K3" s="252"/>
      <c r="L3" s="252"/>
      <c r="M3" s="252"/>
      <c r="N3" s="252"/>
      <c r="O3" s="252"/>
      <c r="P3" s="252"/>
      <c r="Q3" s="252"/>
      <c r="R3" s="252"/>
      <c r="S3" s="252"/>
      <c r="T3" s="252"/>
      <c r="U3" s="252"/>
      <c r="V3" s="9"/>
      <c r="W3" s="220"/>
      <c r="X3" s="221"/>
      <c r="Y3" s="221"/>
      <c r="Z3" s="221"/>
      <c r="AA3" s="222"/>
      <c r="AB3" s="55"/>
      <c r="AC3" s="22"/>
      <c r="AD3" s="22"/>
      <c r="AE3" s="22"/>
      <c r="AF3" s="22"/>
      <c r="AG3" s="22"/>
      <c r="AH3" s="22"/>
      <c r="AI3" s="22"/>
    </row>
    <row r="4" spans="1:35" x14ac:dyDescent="0.25">
      <c r="A4" s="51"/>
      <c r="B4" s="26"/>
      <c r="C4" s="9"/>
      <c r="D4" s="252"/>
      <c r="E4" s="252"/>
      <c r="F4" s="252"/>
      <c r="G4" s="252"/>
      <c r="H4" s="252"/>
      <c r="I4" s="252"/>
      <c r="J4" s="252"/>
      <c r="K4" s="252"/>
      <c r="L4" s="252"/>
      <c r="M4" s="252"/>
      <c r="N4" s="252"/>
      <c r="O4" s="252"/>
      <c r="P4" s="252"/>
      <c r="Q4" s="252"/>
      <c r="R4" s="252"/>
      <c r="S4" s="252"/>
      <c r="T4" s="252"/>
      <c r="U4" s="252"/>
      <c r="V4" s="9"/>
      <c r="W4" s="220"/>
      <c r="X4" s="221"/>
      <c r="Y4" s="221"/>
      <c r="Z4" s="221"/>
      <c r="AA4" s="222"/>
      <c r="AB4" s="55"/>
      <c r="AC4" s="22"/>
      <c r="AD4" s="22"/>
      <c r="AE4" s="22"/>
      <c r="AF4" s="22"/>
      <c r="AG4" s="22"/>
      <c r="AH4" s="22"/>
      <c r="AI4" s="22"/>
    </row>
    <row r="5" spans="1:35" ht="18.75" x14ac:dyDescent="0.3">
      <c r="A5" s="51"/>
      <c r="B5" s="26"/>
      <c r="C5" s="9"/>
      <c r="D5" s="250" t="s">
        <v>582</v>
      </c>
      <c r="E5" s="250"/>
      <c r="F5" s="250"/>
      <c r="G5" s="250"/>
      <c r="H5" s="250"/>
      <c r="I5" s="250"/>
      <c r="J5" s="250"/>
      <c r="K5" s="250"/>
      <c r="L5" s="250"/>
      <c r="M5" s="250"/>
      <c r="N5" s="250"/>
      <c r="O5" s="250"/>
      <c r="P5" s="250"/>
      <c r="Q5" s="250"/>
      <c r="R5" s="250"/>
      <c r="S5" s="250"/>
      <c r="T5" s="250"/>
      <c r="U5" s="250"/>
      <c r="V5" s="9"/>
      <c r="W5" s="220"/>
      <c r="X5" s="221"/>
      <c r="Y5" s="221"/>
      <c r="Z5" s="221"/>
      <c r="AA5" s="222"/>
      <c r="AB5" s="55"/>
      <c r="AC5" s="22"/>
      <c r="AD5" s="22"/>
      <c r="AE5" s="22"/>
      <c r="AF5" s="22"/>
      <c r="AG5" s="22"/>
      <c r="AH5" s="22"/>
      <c r="AI5" s="22"/>
    </row>
    <row r="6" spans="1:35" ht="15.75" customHeight="1" x14ac:dyDescent="0.25">
      <c r="A6" s="51"/>
      <c r="B6" s="26"/>
      <c r="C6" s="9"/>
      <c r="D6" s="251" t="s">
        <v>583</v>
      </c>
      <c r="E6" s="251"/>
      <c r="F6" s="251"/>
      <c r="G6" s="251"/>
      <c r="H6" s="251"/>
      <c r="I6" s="251"/>
      <c r="J6" s="251"/>
      <c r="K6" s="251"/>
      <c r="L6" s="251"/>
      <c r="M6" s="251"/>
      <c r="N6" s="251"/>
      <c r="O6" s="251"/>
      <c r="P6" s="251"/>
      <c r="Q6" s="251"/>
      <c r="R6" s="251"/>
      <c r="S6" s="251"/>
      <c r="T6" s="251"/>
      <c r="U6" s="251"/>
      <c r="V6" s="9"/>
      <c r="W6" s="220"/>
      <c r="X6" s="221"/>
      <c r="Y6" s="221"/>
      <c r="Z6" s="221"/>
      <c r="AA6" s="222"/>
      <c r="AB6" s="55"/>
      <c r="AC6" s="22"/>
      <c r="AD6" s="22"/>
      <c r="AE6" s="22"/>
      <c r="AF6" s="22"/>
      <c r="AG6" s="22"/>
      <c r="AH6" s="22"/>
      <c r="AI6" s="22"/>
    </row>
    <row r="7" spans="1:35" ht="15.75" customHeight="1" x14ac:dyDescent="0.25">
      <c r="A7" s="51"/>
      <c r="B7" s="26"/>
      <c r="C7" s="9"/>
      <c r="D7" s="9"/>
      <c r="E7" s="9"/>
      <c r="F7" s="9"/>
      <c r="G7" s="9"/>
      <c r="H7" s="9"/>
      <c r="I7" s="9"/>
      <c r="J7" s="9"/>
      <c r="K7" s="9"/>
      <c r="L7" s="9"/>
      <c r="M7" s="9"/>
      <c r="N7" s="9"/>
      <c r="O7" s="9"/>
      <c r="P7" s="9"/>
      <c r="Q7" s="9"/>
      <c r="R7" s="9"/>
      <c r="S7" s="9"/>
      <c r="T7" s="9"/>
      <c r="U7" s="9"/>
      <c r="V7" s="9"/>
      <c r="W7" s="220"/>
      <c r="X7" s="221"/>
      <c r="Y7" s="221"/>
      <c r="Z7" s="221"/>
      <c r="AA7" s="222"/>
      <c r="AB7" s="55"/>
      <c r="AC7" s="22"/>
      <c r="AD7" s="22"/>
      <c r="AE7" s="22"/>
      <c r="AF7" s="22"/>
      <c r="AG7" s="22"/>
      <c r="AH7" s="22"/>
      <c r="AI7" s="22"/>
    </row>
    <row r="8" spans="1:35" ht="15.75" customHeight="1" x14ac:dyDescent="0.25">
      <c r="A8" s="51"/>
      <c r="B8" s="26"/>
      <c r="C8" s="101" t="s">
        <v>41</v>
      </c>
      <c r="D8" s="102"/>
      <c r="E8" s="102"/>
      <c r="F8" s="102"/>
      <c r="G8" s="102"/>
      <c r="H8" s="102"/>
      <c r="I8" s="102"/>
      <c r="J8" s="102"/>
      <c r="K8" s="102"/>
      <c r="L8" s="102"/>
      <c r="M8" s="102"/>
      <c r="N8" s="102"/>
      <c r="O8" s="102"/>
      <c r="P8" s="102"/>
      <c r="Q8" s="102"/>
      <c r="R8" s="102"/>
      <c r="S8" s="102"/>
      <c r="T8" s="102"/>
      <c r="U8" s="102"/>
      <c r="V8" s="102"/>
      <c r="W8" s="220"/>
      <c r="X8" s="221"/>
      <c r="Y8" s="221"/>
      <c r="Z8" s="221"/>
      <c r="AA8" s="222"/>
      <c r="AB8" s="55"/>
      <c r="AC8" s="22"/>
      <c r="AD8" s="22"/>
      <c r="AE8" s="22"/>
      <c r="AF8" s="22"/>
      <c r="AG8" s="22"/>
      <c r="AH8" s="22"/>
      <c r="AI8" s="22"/>
    </row>
    <row r="9" spans="1:35" ht="15.75" customHeight="1" thickBot="1" x14ac:dyDescent="0.3">
      <c r="A9" s="51"/>
      <c r="B9" s="27"/>
      <c r="C9" s="215" t="s">
        <v>566</v>
      </c>
      <c r="D9" s="216"/>
      <c r="E9" s="216"/>
      <c r="F9" s="216"/>
      <c r="G9" s="216"/>
      <c r="H9" s="216"/>
      <c r="I9" s="216"/>
      <c r="J9" s="216"/>
      <c r="K9" s="216"/>
      <c r="L9" s="216"/>
      <c r="M9" s="216"/>
      <c r="N9" s="216"/>
      <c r="O9" s="216"/>
      <c r="P9" s="216"/>
      <c r="Q9" s="216"/>
      <c r="R9" s="216"/>
      <c r="S9" s="216"/>
      <c r="T9" s="216"/>
      <c r="U9" s="216"/>
      <c r="V9" s="216"/>
      <c r="W9" s="223"/>
      <c r="X9" s="224"/>
      <c r="Y9" s="224"/>
      <c r="Z9" s="224"/>
      <c r="AA9" s="225"/>
      <c r="AB9" s="56"/>
      <c r="AC9" s="22"/>
      <c r="AD9" s="22"/>
      <c r="AE9" s="22"/>
      <c r="AF9" s="22"/>
      <c r="AG9" s="22"/>
      <c r="AH9" s="22"/>
      <c r="AI9" s="22"/>
    </row>
    <row r="10" spans="1:35" ht="15.75" customHeight="1" x14ac:dyDescent="0.25">
      <c r="A10" s="51"/>
      <c r="B10" s="26"/>
      <c r="C10" s="230" t="s">
        <v>309</v>
      </c>
      <c r="D10" s="230"/>
      <c r="E10" s="230"/>
      <c r="F10" s="231"/>
      <c r="G10" s="232"/>
      <c r="H10" s="232"/>
      <c r="I10" s="232"/>
      <c r="J10" s="232"/>
      <c r="K10" s="232"/>
      <c r="L10" s="232"/>
      <c r="M10" s="233" t="s">
        <v>8</v>
      </c>
      <c r="N10" s="233"/>
      <c r="O10" s="233"/>
      <c r="P10" s="234"/>
      <c r="Q10" s="232"/>
      <c r="R10" s="232"/>
      <c r="S10" s="232"/>
      <c r="T10" s="232"/>
      <c r="U10" s="232"/>
      <c r="V10" s="232"/>
      <c r="W10" s="232"/>
      <c r="X10" s="232"/>
      <c r="Y10" s="232"/>
      <c r="Z10" s="232"/>
      <c r="AA10" s="232"/>
      <c r="AB10" s="55"/>
      <c r="AC10" s="22"/>
      <c r="AD10" s="22"/>
      <c r="AE10" s="22"/>
      <c r="AF10" s="22"/>
      <c r="AG10" s="22"/>
      <c r="AH10" s="22"/>
      <c r="AI10" s="22"/>
    </row>
    <row r="11" spans="1:35" ht="15.75" customHeight="1" x14ac:dyDescent="0.25">
      <c r="A11" s="51"/>
      <c r="B11" s="26"/>
      <c r="C11" s="89" t="s">
        <v>567</v>
      </c>
      <c r="D11" s="89"/>
      <c r="E11" s="89"/>
      <c r="F11" s="91"/>
      <c r="G11" s="92"/>
      <c r="H11" s="92"/>
      <c r="I11" s="92"/>
      <c r="J11" s="92"/>
      <c r="K11" s="92"/>
      <c r="L11" s="92"/>
      <c r="M11" s="92"/>
      <c r="N11" s="92"/>
      <c r="O11" s="92"/>
      <c r="P11" s="92"/>
      <c r="Q11" s="92"/>
      <c r="R11" s="94" t="s">
        <v>267</v>
      </c>
      <c r="S11" s="95"/>
      <c r="T11" s="92"/>
      <c r="U11" s="92"/>
      <c r="V11" s="89" t="s">
        <v>310</v>
      </c>
      <c r="W11" s="89"/>
      <c r="X11" s="127"/>
      <c r="Y11" s="226"/>
      <c r="Z11" s="226"/>
      <c r="AA11" s="226"/>
      <c r="AB11" s="55"/>
      <c r="AC11" s="22"/>
      <c r="AD11" s="22"/>
      <c r="AE11" s="22"/>
      <c r="AF11" s="22"/>
      <c r="AG11" s="22"/>
      <c r="AH11" s="22"/>
      <c r="AI11" s="22"/>
    </row>
    <row r="12" spans="1:35" ht="15.75" customHeight="1" x14ac:dyDescent="0.25">
      <c r="A12" s="51"/>
      <c r="B12" s="26"/>
      <c r="C12" s="89" t="s">
        <v>568</v>
      </c>
      <c r="D12" s="89"/>
      <c r="E12" s="235"/>
      <c r="F12" s="236"/>
      <c r="G12" s="236"/>
      <c r="H12" s="236"/>
      <c r="I12" s="236"/>
      <c r="J12" s="236"/>
      <c r="K12" s="237"/>
      <c r="L12" s="127" t="s">
        <v>311</v>
      </c>
      <c r="M12" s="93"/>
      <c r="N12" s="93"/>
      <c r="O12" s="128"/>
      <c r="P12" s="92"/>
      <c r="Q12" s="92"/>
      <c r="R12" s="92"/>
      <c r="S12" s="92"/>
      <c r="T12" s="127" t="s">
        <v>312</v>
      </c>
      <c r="U12" s="93"/>
      <c r="V12" s="93"/>
      <c r="W12" s="93"/>
      <c r="X12" s="92"/>
      <c r="Y12" s="92"/>
      <c r="Z12" s="92"/>
      <c r="AA12" s="92"/>
      <c r="AB12" s="55"/>
      <c r="AC12" s="22"/>
      <c r="AD12" s="22"/>
      <c r="AE12" s="22"/>
      <c r="AF12" s="22"/>
      <c r="AG12" s="22"/>
      <c r="AH12" s="22"/>
      <c r="AI12" s="22"/>
    </row>
    <row r="13" spans="1:35" ht="15.75" customHeight="1" x14ac:dyDescent="0.25">
      <c r="A13" s="51"/>
      <c r="B13" s="26"/>
      <c r="C13" s="89" t="s">
        <v>313</v>
      </c>
      <c r="D13" s="89"/>
      <c r="E13" s="89"/>
      <c r="F13" s="91" t="s">
        <v>308</v>
      </c>
      <c r="G13" s="92"/>
      <c r="H13" s="92"/>
      <c r="I13" s="92"/>
      <c r="J13" s="92"/>
      <c r="K13" s="127" t="s">
        <v>261</v>
      </c>
      <c r="L13" s="93"/>
      <c r="M13" s="93"/>
      <c r="N13" s="93"/>
      <c r="O13" s="93"/>
      <c r="P13" s="93"/>
      <c r="Q13" s="93"/>
      <c r="R13" s="93"/>
      <c r="S13" s="92" t="s">
        <v>308</v>
      </c>
      <c r="T13" s="92"/>
      <c r="U13" s="94"/>
      <c r="V13" s="95"/>
      <c r="W13" s="95"/>
      <c r="X13" s="95"/>
      <c r="Y13" s="95"/>
      <c r="Z13" s="95"/>
      <c r="AA13" s="100"/>
      <c r="AB13" s="55"/>
      <c r="AC13" s="22"/>
      <c r="AD13" s="22"/>
      <c r="AE13" s="22"/>
      <c r="AF13" s="22"/>
      <c r="AG13" s="22"/>
      <c r="AH13" s="22"/>
      <c r="AI13" s="22"/>
    </row>
    <row r="14" spans="1:35" ht="15.75" customHeight="1" x14ac:dyDescent="0.25">
      <c r="A14" s="51"/>
      <c r="B14" s="26"/>
      <c r="C14" s="83" t="s">
        <v>314</v>
      </c>
      <c r="D14" s="83"/>
      <c r="E14" s="90" t="s">
        <v>308</v>
      </c>
      <c r="F14" s="90"/>
      <c r="G14" s="90"/>
      <c r="H14" s="90"/>
      <c r="I14" s="90"/>
      <c r="J14" s="90"/>
      <c r="K14" s="90"/>
      <c r="L14" s="89" t="s">
        <v>315</v>
      </c>
      <c r="M14" s="89"/>
      <c r="N14" s="89"/>
      <c r="O14" s="89"/>
      <c r="P14" s="91"/>
      <c r="Q14" s="92"/>
      <c r="R14" s="92"/>
      <c r="S14" s="92"/>
      <c r="T14" s="93" t="s">
        <v>316</v>
      </c>
      <c r="U14" s="93"/>
      <c r="V14" s="93"/>
      <c r="W14" s="93"/>
      <c r="X14" s="98"/>
      <c r="Y14" s="98"/>
      <c r="Z14" s="98"/>
      <c r="AA14" s="98"/>
      <c r="AB14" s="55"/>
      <c r="AC14" s="22"/>
      <c r="AD14" s="22"/>
      <c r="AE14" s="22"/>
      <c r="AF14" s="22"/>
      <c r="AG14" s="22"/>
      <c r="AH14" s="22"/>
      <c r="AI14" s="22"/>
    </row>
    <row r="15" spans="1:35" ht="15.75" customHeight="1" x14ac:dyDescent="0.25">
      <c r="A15" s="51"/>
      <c r="B15" s="26"/>
      <c r="C15" s="229" t="s">
        <v>244</v>
      </c>
      <c r="D15" s="229"/>
      <c r="E15" s="229"/>
      <c r="F15" s="229"/>
      <c r="G15" s="229"/>
      <c r="H15" s="229"/>
      <c r="I15" s="229"/>
      <c r="J15" s="229"/>
      <c r="K15" s="229"/>
      <c r="L15" s="229"/>
      <c r="M15" s="229"/>
      <c r="N15" s="229"/>
      <c r="O15" s="229"/>
      <c r="P15" s="229"/>
      <c r="Q15" s="227" t="s">
        <v>308</v>
      </c>
      <c r="R15" s="228"/>
      <c r="S15" s="228"/>
      <c r="T15" s="228"/>
      <c r="U15" s="228"/>
      <c r="V15" s="228"/>
      <c r="W15" s="228"/>
      <c r="X15" s="228"/>
      <c r="Y15" s="228"/>
      <c r="Z15" s="228"/>
      <c r="AA15" s="228"/>
      <c r="AB15" s="55"/>
      <c r="AC15" s="22"/>
      <c r="AD15" s="22"/>
      <c r="AE15" s="22"/>
      <c r="AF15" s="22"/>
      <c r="AG15" s="22"/>
      <c r="AH15" s="22"/>
      <c r="AI15" s="22"/>
    </row>
    <row r="16" spans="1:35" ht="15.75" customHeight="1" x14ac:dyDescent="0.25">
      <c r="A16" s="51"/>
      <c r="B16" s="26"/>
      <c r="C16" s="89" t="s">
        <v>522</v>
      </c>
      <c r="D16" s="89"/>
      <c r="E16" s="89"/>
      <c r="F16" s="89"/>
      <c r="G16" s="127"/>
      <c r="H16" s="92"/>
      <c r="I16" s="92"/>
      <c r="J16" s="92"/>
      <c r="K16" s="92"/>
      <c r="L16" s="92"/>
      <c r="M16" s="92"/>
      <c r="N16" s="89" t="s">
        <v>245</v>
      </c>
      <c r="O16" s="89"/>
      <c r="P16" s="89"/>
      <c r="Q16" s="89"/>
      <c r="R16" s="89"/>
      <c r="S16" s="127"/>
      <c r="T16" s="92"/>
      <c r="U16" s="92"/>
      <c r="V16" s="92"/>
      <c r="W16" s="92"/>
      <c r="X16" s="92"/>
      <c r="Y16" s="92"/>
      <c r="Z16" s="92"/>
      <c r="AA16" s="92"/>
      <c r="AB16" s="55"/>
      <c r="AC16" s="22"/>
      <c r="AD16" s="22"/>
      <c r="AE16" s="22"/>
      <c r="AF16" s="22"/>
      <c r="AG16" s="22"/>
      <c r="AH16" s="22"/>
      <c r="AI16" s="22"/>
    </row>
    <row r="17" spans="1:35" ht="15.75" customHeight="1" x14ac:dyDescent="0.25">
      <c r="A17" s="51"/>
      <c r="B17" s="26"/>
      <c r="C17" s="89" t="s">
        <v>247</v>
      </c>
      <c r="D17" s="89"/>
      <c r="E17" s="89"/>
      <c r="F17" s="89"/>
      <c r="G17" s="89"/>
      <c r="H17" s="127"/>
      <c r="I17" s="226" t="s">
        <v>556</v>
      </c>
      <c r="J17" s="226"/>
      <c r="K17" s="226"/>
      <c r="L17" s="226" t="s">
        <v>554</v>
      </c>
      <c r="M17" s="226"/>
      <c r="N17" s="226" t="s">
        <v>555</v>
      </c>
      <c r="O17" s="226"/>
      <c r="P17" s="94" t="s">
        <v>262</v>
      </c>
      <c r="Q17" s="95"/>
      <c r="R17" s="95"/>
      <c r="S17" s="95"/>
      <c r="T17" s="95"/>
      <c r="U17" s="226" t="s">
        <v>556</v>
      </c>
      <c r="V17" s="226"/>
      <c r="W17" s="226"/>
      <c r="X17" s="82" t="s">
        <v>554</v>
      </c>
      <c r="Y17" s="84" t="s">
        <v>555</v>
      </c>
      <c r="Z17" s="85"/>
      <c r="AA17" s="86"/>
      <c r="AB17" s="55"/>
      <c r="AC17" s="22"/>
      <c r="AD17" s="22"/>
      <c r="AE17" s="22"/>
      <c r="AF17" s="22"/>
      <c r="AG17" s="22"/>
      <c r="AH17" s="22"/>
      <c r="AI17" s="22"/>
    </row>
    <row r="18" spans="1:35" ht="15.75" customHeight="1" x14ac:dyDescent="0.25">
      <c r="A18" s="51"/>
      <c r="B18" s="26"/>
      <c r="C18" s="89" t="s">
        <v>541</v>
      </c>
      <c r="D18" s="89"/>
      <c r="E18" s="89"/>
      <c r="F18" s="226"/>
      <c r="G18" s="226"/>
      <c r="H18" s="95" t="s">
        <v>228</v>
      </c>
      <c r="I18" s="95"/>
      <c r="J18" s="95"/>
      <c r="K18" s="95"/>
      <c r="L18" s="95"/>
      <c r="M18" s="100"/>
      <c r="N18" s="86"/>
      <c r="O18" s="84"/>
      <c r="P18" s="83" t="s">
        <v>569</v>
      </c>
      <c r="Q18" s="83"/>
      <c r="R18" s="83"/>
      <c r="S18" s="83"/>
      <c r="T18" s="83"/>
      <c r="U18" s="83"/>
      <c r="V18" s="83"/>
      <c r="W18" s="83"/>
      <c r="X18" s="84"/>
      <c r="Y18" s="85"/>
      <c r="Z18" s="85"/>
      <c r="AA18" s="86"/>
      <c r="AB18" s="55"/>
      <c r="AC18" s="22"/>
      <c r="AD18" s="22"/>
      <c r="AE18" s="22"/>
      <c r="AF18" s="22"/>
      <c r="AG18" s="22"/>
      <c r="AH18" s="22"/>
      <c r="AI18" s="22"/>
    </row>
    <row r="19" spans="1:35" ht="12" customHeight="1" x14ac:dyDescent="0.25">
      <c r="A19" s="51"/>
      <c r="B19" s="26"/>
      <c r="C19" s="8"/>
      <c r="D19" s="8"/>
      <c r="E19" s="8"/>
      <c r="F19" s="8"/>
      <c r="G19" s="8"/>
      <c r="H19" s="7"/>
      <c r="I19" s="42"/>
      <c r="J19" s="42"/>
      <c r="K19" s="42"/>
      <c r="L19" s="42"/>
      <c r="M19" s="42"/>
      <c r="N19" s="42"/>
      <c r="O19" s="42"/>
      <c r="P19" s="42"/>
      <c r="Q19" s="42"/>
      <c r="R19" s="42"/>
      <c r="S19" s="42"/>
      <c r="T19" s="42"/>
      <c r="U19" s="42"/>
      <c r="V19" s="42"/>
      <c r="W19" s="42"/>
      <c r="X19" s="42"/>
      <c r="Y19" s="42"/>
      <c r="Z19" s="42"/>
      <c r="AA19" s="42"/>
      <c r="AB19" s="55"/>
      <c r="AC19" s="22"/>
      <c r="AD19" s="22"/>
      <c r="AE19" s="22"/>
      <c r="AF19" s="22"/>
      <c r="AG19" s="22"/>
      <c r="AH19" s="22"/>
      <c r="AI19" s="22"/>
    </row>
    <row r="20" spans="1:35" x14ac:dyDescent="0.25">
      <c r="A20" s="51"/>
      <c r="B20" s="26"/>
      <c r="C20" s="101" t="s">
        <v>248</v>
      </c>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3"/>
      <c r="AB20" s="55"/>
      <c r="AC20" s="22"/>
      <c r="AD20" s="22"/>
      <c r="AE20" s="22"/>
      <c r="AF20" s="22"/>
      <c r="AG20" s="22"/>
      <c r="AH20" s="22"/>
      <c r="AI20" s="22"/>
    </row>
    <row r="21" spans="1:35" ht="15.75" customHeight="1" x14ac:dyDescent="0.25">
      <c r="A21" s="51"/>
      <c r="B21" s="26"/>
      <c r="C21" s="89" t="s">
        <v>229</v>
      </c>
      <c r="D21" s="89"/>
      <c r="E21" s="89"/>
      <c r="F21" s="89"/>
      <c r="G21" s="91"/>
      <c r="H21" s="92"/>
      <c r="I21" s="92"/>
      <c r="J21" s="92"/>
      <c r="K21" s="92"/>
      <c r="L21" s="92"/>
      <c r="M21" s="92"/>
      <c r="N21" s="92"/>
      <c r="O21" s="92"/>
      <c r="P21" s="92"/>
      <c r="Q21" s="92"/>
      <c r="R21" s="92"/>
      <c r="S21" s="92"/>
      <c r="T21" s="92"/>
      <c r="U21" s="92"/>
      <c r="V21" s="92"/>
      <c r="W21" s="92"/>
      <c r="X21" s="92"/>
      <c r="Y21" s="92"/>
      <c r="Z21" s="92"/>
      <c r="AA21" s="92"/>
      <c r="AB21" s="55"/>
      <c r="AC21" s="22"/>
      <c r="AD21" s="22"/>
      <c r="AE21" s="22"/>
      <c r="AF21" s="22"/>
      <c r="AG21" s="22"/>
      <c r="AH21" s="22"/>
      <c r="AI21" s="22"/>
    </row>
    <row r="22" spans="1:35" x14ac:dyDescent="0.25">
      <c r="A22" s="51"/>
      <c r="B22" s="26"/>
      <c r="C22" s="89" t="s">
        <v>230</v>
      </c>
      <c r="D22" s="89"/>
      <c r="E22" s="91"/>
      <c r="F22" s="92"/>
      <c r="G22" s="92"/>
      <c r="H22" s="92"/>
      <c r="I22" s="92"/>
      <c r="J22" s="92"/>
      <c r="K22" s="92"/>
      <c r="L22" s="92"/>
      <c r="M22" s="89" t="s">
        <v>227</v>
      </c>
      <c r="N22" s="89"/>
      <c r="O22" s="91"/>
      <c r="P22" s="92"/>
      <c r="Q22" s="92"/>
      <c r="R22" s="92"/>
      <c r="S22" s="92"/>
      <c r="T22" s="92"/>
      <c r="U22" s="92"/>
      <c r="V22" s="92"/>
      <c r="W22" s="92"/>
      <c r="X22" s="92"/>
      <c r="Y22" s="92"/>
      <c r="Z22" s="92"/>
      <c r="AA22" s="92"/>
      <c r="AB22" s="55"/>
      <c r="AC22" s="22"/>
      <c r="AD22" s="22"/>
      <c r="AE22" s="22"/>
      <c r="AF22" s="22"/>
      <c r="AG22" s="22"/>
      <c r="AH22" s="22"/>
      <c r="AI22" s="22"/>
    </row>
    <row r="23" spans="1:35" ht="15.75" customHeight="1" x14ac:dyDescent="0.25">
      <c r="A23" s="51"/>
      <c r="B23" s="26"/>
      <c r="C23" s="89" t="s">
        <v>10</v>
      </c>
      <c r="D23" s="89"/>
      <c r="E23" s="89"/>
      <c r="F23" s="96"/>
      <c r="G23" s="97"/>
      <c r="H23" s="97"/>
      <c r="I23" s="97"/>
      <c r="J23" s="97"/>
      <c r="K23" s="97"/>
      <c r="L23" s="97"/>
      <c r="M23" s="83" t="s">
        <v>219</v>
      </c>
      <c r="N23" s="83"/>
      <c r="O23" s="83"/>
      <c r="P23" s="99"/>
      <c r="Q23" s="99"/>
      <c r="R23" s="99"/>
      <c r="S23" s="99"/>
      <c r="T23" s="99"/>
      <c r="U23" s="99"/>
      <c r="V23" s="99"/>
      <c r="W23" s="99"/>
      <c r="X23" s="99"/>
      <c r="Y23" s="99"/>
      <c r="Z23" s="99"/>
      <c r="AA23" s="96"/>
      <c r="AB23" s="55"/>
      <c r="AC23" s="22"/>
      <c r="AD23" s="22"/>
      <c r="AE23" s="22"/>
      <c r="AF23" s="22"/>
      <c r="AG23" s="22"/>
      <c r="AH23" s="22"/>
      <c r="AI23" s="22"/>
    </row>
    <row r="24" spans="1:35" x14ac:dyDescent="0.25">
      <c r="A24" s="51"/>
      <c r="B24" s="26"/>
      <c r="C24" s="89" t="s">
        <v>231</v>
      </c>
      <c r="D24" s="89"/>
      <c r="E24" s="89"/>
      <c r="F24" s="89"/>
      <c r="G24" s="89"/>
      <c r="H24" s="91"/>
      <c r="I24" s="92"/>
      <c r="J24" s="92"/>
      <c r="K24" s="92"/>
      <c r="L24" s="92"/>
      <c r="M24" s="92"/>
      <c r="N24" s="92"/>
      <c r="O24" s="92"/>
      <c r="P24" s="92"/>
      <c r="Q24" s="92"/>
      <c r="R24" s="92"/>
      <c r="S24" s="92"/>
      <c r="T24" s="92"/>
      <c r="U24" s="92"/>
      <c r="V24" s="92"/>
      <c r="W24" s="92"/>
      <c r="X24" s="92"/>
      <c r="Y24" s="92"/>
      <c r="Z24" s="92"/>
      <c r="AA24" s="92"/>
      <c r="AB24" s="55"/>
      <c r="AC24" s="22"/>
      <c r="AD24" s="22"/>
      <c r="AE24" s="22"/>
      <c r="AF24" s="22"/>
      <c r="AG24" s="22"/>
      <c r="AH24" s="22"/>
      <c r="AI24" s="22"/>
    </row>
    <row r="25" spans="1:35" x14ac:dyDescent="0.25">
      <c r="A25" s="51"/>
      <c r="B25" s="26"/>
      <c r="C25" s="89" t="s">
        <v>563</v>
      </c>
      <c r="D25" s="89"/>
      <c r="E25" s="89"/>
      <c r="F25" s="89"/>
      <c r="G25" s="89"/>
      <c r="H25" s="84"/>
      <c r="I25" s="85"/>
      <c r="J25" s="85"/>
      <c r="K25" s="85"/>
      <c r="L25" s="85"/>
      <c r="M25" s="85"/>
      <c r="N25" s="86"/>
      <c r="O25" s="83" t="s">
        <v>523</v>
      </c>
      <c r="P25" s="83"/>
      <c r="Q25" s="83"/>
      <c r="R25" s="83"/>
      <c r="S25" s="83"/>
      <c r="T25" s="83"/>
      <c r="U25" s="83"/>
      <c r="V25" s="83"/>
      <c r="W25" s="87" t="s">
        <v>308</v>
      </c>
      <c r="X25" s="87"/>
      <c r="Y25" s="87"/>
      <c r="Z25" s="87"/>
      <c r="AA25" s="88"/>
      <c r="AB25" s="55"/>
      <c r="AC25" s="22"/>
      <c r="AD25" s="22"/>
      <c r="AE25" s="22"/>
      <c r="AF25" s="22"/>
      <c r="AG25" s="22"/>
      <c r="AH25" s="22"/>
      <c r="AI25" s="22"/>
    </row>
    <row r="26" spans="1:35" x14ac:dyDescent="0.25">
      <c r="A26" s="51"/>
      <c r="B26" s="26"/>
      <c r="C26" s="89" t="s">
        <v>232</v>
      </c>
      <c r="D26" s="89"/>
      <c r="E26" s="89"/>
      <c r="F26" s="89"/>
      <c r="G26" s="137"/>
      <c r="H26" s="138"/>
      <c r="I26" s="138"/>
      <c r="J26" s="138"/>
      <c r="K26" s="138"/>
      <c r="L26" s="138"/>
      <c r="M26" s="89" t="s">
        <v>10</v>
      </c>
      <c r="N26" s="89"/>
      <c r="O26" s="89"/>
      <c r="P26" s="129"/>
      <c r="Q26" s="130"/>
      <c r="R26" s="130"/>
      <c r="S26" s="130"/>
      <c r="T26" s="83" t="s">
        <v>219</v>
      </c>
      <c r="U26" s="83"/>
      <c r="V26" s="83"/>
      <c r="W26" s="97"/>
      <c r="X26" s="97"/>
      <c r="Y26" s="97"/>
      <c r="Z26" s="97"/>
      <c r="AA26" s="97"/>
      <c r="AB26" s="55"/>
      <c r="AC26" s="22"/>
      <c r="AD26" s="22"/>
      <c r="AE26" s="22"/>
      <c r="AF26" s="22"/>
      <c r="AG26" s="22"/>
      <c r="AH26" s="22"/>
      <c r="AI26" s="22"/>
    </row>
    <row r="27" spans="1:35" x14ac:dyDescent="0.25">
      <c r="A27" s="51"/>
      <c r="B27" s="26"/>
      <c r="C27" s="89" t="s">
        <v>233</v>
      </c>
      <c r="D27" s="89"/>
      <c r="E27" s="89"/>
      <c r="F27" s="89"/>
      <c r="G27" s="91"/>
      <c r="H27" s="92"/>
      <c r="I27" s="92"/>
      <c r="J27" s="92"/>
      <c r="K27" s="92"/>
      <c r="L27" s="92"/>
      <c r="M27" s="89" t="s">
        <v>10</v>
      </c>
      <c r="N27" s="89"/>
      <c r="O27" s="89"/>
      <c r="P27" s="96"/>
      <c r="Q27" s="97"/>
      <c r="R27" s="97"/>
      <c r="S27" s="97"/>
      <c r="T27" s="83" t="s">
        <v>219</v>
      </c>
      <c r="U27" s="83"/>
      <c r="V27" s="83"/>
      <c r="W27" s="97"/>
      <c r="X27" s="97"/>
      <c r="Y27" s="97"/>
      <c r="Z27" s="97"/>
      <c r="AA27" s="97"/>
      <c r="AB27" s="55"/>
      <c r="AC27" s="22"/>
      <c r="AD27" s="22"/>
      <c r="AE27" s="22"/>
      <c r="AF27" s="22"/>
      <c r="AG27" s="22"/>
      <c r="AH27" s="22"/>
      <c r="AI27" s="22"/>
    </row>
    <row r="28" spans="1:35" x14ac:dyDescent="0.25">
      <c r="A28" s="51"/>
      <c r="B28" s="26"/>
      <c r="C28" s="123" t="s">
        <v>234</v>
      </c>
      <c r="D28" s="123"/>
      <c r="E28" s="123"/>
      <c r="F28" s="123"/>
      <c r="G28" s="123"/>
      <c r="H28" s="123"/>
      <c r="I28" s="123"/>
      <c r="J28" s="123"/>
      <c r="K28" s="91"/>
      <c r="L28" s="92"/>
      <c r="M28" s="92"/>
      <c r="N28" s="92"/>
      <c r="O28" s="92"/>
      <c r="P28" s="92"/>
      <c r="Q28" s="92"/>
      <c r="R28" s="92"/>
      <c r="S28" s="92"/>
      <c r="T28" s="89" t="s">
        <v>11</v>
      </c>
      <c r="U28" s="89"/>
      <c r="V28" s="89"/>
      <c r="W28" s="89"/>
      <c r="X28" s="91"/>
      <c r="Y28" s="92"/>
      <c r="Z28" s="92"/>
      <c r="AA28" s="92"/>
      <c r="AB28" s="55"/>
      <c r="AC28" s="22"/>
      <c r="AD28" s="22"/>
      <c r="AE28" s="22"/>
      <c r="AF28" s="22"/>
      <c r="AG28" s="22"/>
      <c r="AH28" s="22"/>
      <c r="AI28" s="22"/>
    </row>
    <row r="29" spans="1:35" x14ac:dyDescent="0.25">
      <c r="A29" s="51"/>
      <c r="B29" s="26"/>
      <c r="C29" s="89" t="s">
        <v>10</v>
      </c>
      <c r="D29" s="89"/>
      <c r="E29" s="150"/>
      <c r="F29" s="99"/>
      <c r="G29" s="99"/>
      <c r="H29" s="99"/>
      <c r="I29" s="96"/>
      <c r="J29" s="83" t="s">
        <v>219</v>
      </c>
      <c r="K29" s="83"/>
      <c r="L29" s="83"/>
      <c r="M29" s="83"/>
      <c r="N29" s="97"/>
      <c r="O29" s="97"/>
      <c r="P29" s="97"/>
      <c r="Q29" s="97"/>
      <c r="R29" s="83" t="s">
        <v>12</v>
      </c>
      <c r="S29" s="83"/>
      <c r="T29" s="91"/>
      <c r="U29" s="92"/>
      <c r="V29" s="92"/>
      <c r="W29" s="92"/>
      <c r="X29" s="92"/>
      <c r="Y29" s="92"/>
      <c r="Z29" s="92"/>
      <c r="AA29" s="92"/>
      <c r="AB29" s="55"/>
      <c r="AC29" s="22"/>
      <c r="AD29" s="22"/>
      <c r="AE29" s="22"/>
      <c r="AF29" s="22"/>
      <c r="AG29" s="22"/>
      <c r="AH29" s="22"/>
      <c r="AI29" s="22"/>
    </row>
    <row r="30" spans="1:35" ht="12" customHeight="1" x14ac:dyDescent="0.25">
      <c r="A30" s="51"/>
      <c r="B30" s="26"/>
      <c r="C30" s="8"/>
      <c r="D30" s="8"/>
      <c r="E30" s="7"/>
      <c r="F30" s="7"/>
      <c r="G30" s="7"/>
      <c r="H30" s="7"/>
      <c r="I30" s="7"/>
      <c r="J30" s="11"/>
      <c r="K30" s="11"/>
      <c r="L30" s="11"/>
      <c r="M30" s="11"/>
      <c r="N30" s="7"/>
      <c r="O30" s="7"/>
      <c r="P30" s="7"/>
      <c r="Q30" s="7"/>
      <c r="R30" s="10"/>
      <c r="S30" s="10"/>
      <c r="T30" s="7"/>
      <c r="U30" s="7"/>
      <c r="V30" s="7"/>
      <c r="W30" s="7"/>
      <c r="X30" s="7"/>
      <c r="Y30" s="7"/>
      <c r="Z30" s="7"/>
      <c r="AA30" s="7"/>
      <c r="AB30" s="55"/>
      <c r="AC30" s="22"/>
      <c r="AD30" s="22"/>
      <c r="AE30" s="22"/>
      <c r="AF30" s="22"/>
      <c r="AG30" s="22"/>
      <c r="AH30" s="22"/>
      <c r="AI30" s="22"/>
    </row>
    <row r="31" spans="1:35" x14ac:dyDescent="0.25">
      <c r="A31" s="51"/>
      <c r="B31" s="26"/>
      <c r="C31" s="101" t="s">
        <v>13</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3"/>
      <c r="AB31" s="55"/>
      <c r="AC31" s="22"/>
      <c r="AD31" s="22"/>
      <c r="AE31" s="22"/>
      <c r="AF31" s="22"/>
      <c r="AG31" s="22"/>
      <c r="AH31" s="22"/>
      <c r="AI31" s="22"/>
    </row>
    <row r="32" spans="1:35" x14ac:dyDescent="0.25">
      <c r="A32" s="51"/>
      <c r="B32" s="26"/>
      <c r="C32" s="144" t="s">
        <v>292</v>
      </c>
      <c r="D32" s="144"/>
      <c r="E32" s="144"/>
      <c r="F32" s="144"/>
      <c r="G32" s="144"/>
      <c r="H32" s="144"/>
      <c r="I32" s="144"/>
      <c r="J32" s="144"/>
      <c r="K32" s="144"/>
      <c r="L32" s="144"/>
      <c r="M32" s="144"/>
      <c r="N32" s="144"/>
      <c r="O32" s="144"/>
      <c r="P32" s="144"/>
      <c r="Q32" s="144"/>
      <c r="R32" s="145" t="s">
        <v>308</v>
      </c>
      <c r="S32" s="145"/>
      <c r="T32" s="145"/>
      <c r="U32" s="145"/>
      <c r="V32" s="145"/>
      <c r="W32" s="145"/>
      <c r="X32" s="145"/>
      <c r="Y32" s="145"/>
      <c r="Z32" s="145"/>
      <c r="AA32" s="146"/>
      <c r="AB32" s="55"/>
      <c r="AC32" s="22"/>
      <c r="AD32" s="22"/>
      <c r="AE32" s="22"/>
      <c r="AF32" s="22"/>
      <c r="AG32" s="22"/>
      <c r="AH32" s="22"/>
      <c r="AI32" s="22"/>
    </row>
    <row r="33" spans="1:35" x14ac:dyDescent="0.25">
      <c r="A33" s="51"/>
      <c r="B33" s="26"/>
      <c r="C33" s="89" t="s">
        <v>235</v>
      </c>
      <c r="D33" s="89"/>
      <c r="E33" s="89"/>
      <c r="F33" s="231"/>
      <c r="G33" s="232"/>
      <c r="H33" s="232"/>
      <c r="I33" s="232"/>
      <c r="J33" s="232"/>
      <c r="K33" s="232"/>
      <c r="L33" s="232"/>
      <c r="M33" s="232"/>
      <c r="N33" s="232"/>
      <c r="O33" s="232"/>
      <c r="P33" s="232"/>
      <c r="Q33" s="232"/>
      <c r="R33" s="89" t="s">
        <v>230</v>
      </c>
      <c r="S33" s="89"/>
      <c r="T33" s="91"/>
      <c r="U33" s="92"/>
      <c r="V33" s="92"/>
      <c r="W33" s="92"/>
      <c r="X33" s="92"/>
      <c r="Y33" s="92"/>
      <c r="Z33" s="92"/>
      <c r="AA33" s="92"/>
      <c r="AB33" s="55"/>
      <c r="AC33" s="22"/>
      <c r="AD33" s="22"/>
      <c r="AE33" s="22"/>
      <c r="AF33" s="22"/>
      <c r="AG33" s="22"/>
      <c r="AH33" s="22"/>
      <c r="AI33" s="22"/>
    </row>
    <row r="34" spans="1:35" x14ac:dyDescent="0.25">
      <c r="A34" s="51"/>
      <c r="B34" s="26"/>
      <c r="C34" s="83" t="s">
        <v>42</v>
      </c>
      <c r="D34" s="83"/>
      <c r="E34" s="106"/>
      <c r="F34" s="90"/>
      <c r="G34" s="90"/>
      <c r="H34" s="90"/>
      <c r="I34" s="90"/>
      <c r="J34" s="90"/>
      <c r="K34" s="90"/>
      <c r="L34" s="90"/>
      <c r="M34" s="90"/>
      <c r="N34" s="90"/>
      <c r="O34" s="90"/>
      <c r="P34" s="90"/>
      <c r="Q34" s="91"/>
      <c r="R34" s="89" t="s">
        <v>237</v>
      </c>
      <c r="S34" s="89"/>
      <c r="T34" s="89"/>
      <c r="U34" s="91"/>
      <c r="V34" s="92"/>
      <c r="W34" s="92"/>
      <c r="X34" s="92"/>
      <c r="Y34" s="92"/>
      <c r="Z34" s="92"/>
      <c r="AA34" s="92"/>
      <c r="AB34" s="55"/>
      <c r="AC34" s="22"/>
      <c r="AD34" s="22"/>
      <c r="AE34" s="22"/>
      <c r="AF34" s="22"/>
      <c r="AG34" s="22"/>
      <c r="AH34" s="22"/>
      <c r="AI34" s="22"/>
    </row>
    <row r="35" spans="1:35" ht="15.75" customHeight="1" x14ac:dyDescent="0.25">
      <c r="A35" s="51"/>
      <c r="B35" s="26"/>
      <c r="C35" s="89" t="s">
        <v>236</v>
      </c>
      <c r="D35" s="89"/>
      <c r="E35" s="89"/>
      <c r="F35" s="89"/>
      <c r="G35" s="89"/>
      <c r="H35" s="89"/>
      <c r="I35" s="89"/>
      <c r="J35" s="89"/>
      <c r="K35" s="89"/>
      <c r="L35" s="89"/>
      <c r="M35" s="89"/>
      <c r="N35" s="126" t="s">
        <v>308</v>
      </c>
      <c r="O35" s="151"/>
      <c r="P35" s="151"/>
      <c r="Q35" s="151"/>
      <c r="R35" s="151" t="s">
        <v>21</v>
      </c>
      <c r="S35" s="151"/>
      <c r="T35" s="142"/>
      <c r="U35" s="142"/>
      <c r="V35" s="142"/>
      <c r="W35" s="142"/>
      <c r="X35" s="142"/>
      <c r="Y35" s="142"/>
      <c r="Z35" s="142"/>
      <c r="AA35" s="143"/>
      <c r="AB35" s="55"/>
      <c r="AC35" s="22"/>
      <c r="AD35" s="22"/>
      <c r="AE35" s="22"/>
      <c r="AF35" s="22"/>
      <c r="AG35" s="22"/>
      <c r="AH35" s="22"/>
      <c r="AI35" s="22"/>
    </row>
    <row r="36" spans="1:35" ht="15.75" customHeight="1" x14ac:dyDescent="0.25">
      <c r="A36" s="51"/>
      <c r="B36" s="26"/>
      <c r="C36" s="127" t="s">
        <v>547</v>
      </c>
      <c r="D36" s="93"/>
      <c r="E36" s="93"/>
      <c r="F36" s="93"/>
      <c r="G36" s="93"/>
      <c r="H36" s="93"/>
      <c r="I36" s="93"/>
      <c r="J36" s="93"/>
      <c r="K36" s="93"/>
      <c r="L36" s="93"/>
      <c r="M36" s="93"/>
      <c r="N36" s="93"/>
      <c r="O36" s="93"/>
      <c r="P36" s="93"/>
      <c r="Q36" s="128"/>
      <c r="R36" s="139"/>
      <c r="S36" s="140"/>
      <c r="T36" s="140"/>
      <c r="U36" s="140"/>
      <c r="V36" s="140"/>
      <c r="W36" s="140"/>
      <c r="X36" s="140"/>
      <c r="Y36" s="140"/>
      <c r="Z36" s="140"/>
      <c r="AA36" s="141"/>
      <c r="AB36" s="55"/>
      <c r="AC36" s="22"/>
      <c r="AD36" s="22"/>
      <c r="AE36" s="22"/>
      <c r="AF36" s="22"/>
      <c r="AG36" s="22"/>
      <c r="AH36" s="22"/>
      <c r="AI36" s="22"/>
    </row>
    <row r="37" spans="1:35" ht="15.75" customHeight="1" x14ac:dyDescent="0.25">
      <c r="A37" s="51"/>
      <c r="B37" s="57"/>
      <c r="C37" s="127" t="s">
        <v>546</v>
      </c>
      <c r="D37" s="93"/>
      <c r="E37" s="93"/>
      <c r="F37" s="93"/>
      <c r="G37" s="93"/>
      <c r="H37" s="128"/>
      <c r="I37" s="84" t="s">
        <v>19</v>
      </c>
      <c r="J37" s="85"/>
      <c r="K37" s="85"/>
      <c r="L37" s="85"/>
      <c r="M37" s="85"/>
      <c r="N37" s="86"/>
      <c r="O37" s="84" t="s">
        <v>21</v>
      </c>
      <c r="P37" s="85"/>
      <c r="Q37" s="86"/>
      <c r="R37" s="253"/>
      <c r="S37" s="254"/>
      <c r="T37" s="254"/>
      <c r="U37" s="254"/>
      <c r="V37" s="254"/>
      <c r="W37" s="254"/>
      <c r="X37" s="254"/>
      <c r="Y37" s="254"/>
      <c r="Z37" s="254"/>
      <c r="AA37" s="255"/>
      <c r="AB37" s="55"/>
      <c r="AC37" s="22"/>
      <c r="AD37" s="22"/>
      <c r="AE37" s="22"/>
      <c r="AF37" s="22"/>
      <c r="AG37" s="22"/>
      <c r="AH37" s="22"/>
      <c r="AI37" s="22"/>
    </row>
    <row r="38" spans="1:35" ht="12" customHeight="1" x14ac:dyDescent="0.25">
      <c r="A38" s="51"/>
      <c r="B38" s="26"/>
      <c r="C38" s="64"/>
      <c r="D38" s="64"/>
      <c r="E38" s="64"/>
      <c r="F38" s="64"/>
      <c r="G38" s="64"/>
      <c r="H38" s="81"/>
      <c r="I38" s="81"/>
      <c r="J38" s="81"/>
      <c r="K38" s="81"/>
      <c r="L38" s="81"/>
      <c r="M38" s="81"/>
      <c r="N38" s="81"/>
      <c r="O38" s="64"/>
      <c r="P38" s="64"/>
      <c r="Q38" s="64"/>
      <c r="R38" s="64"/>
      <c r="S38" s="64"/>
      <c r="T38" s="64"/>
      <c r="U38" s="81"/>
      <c r="V38" s="81"/>
      <c r="W38" s="81"/>
      <c r="X38" s="81"/>
      <c r="Y38" s="81"/>
      <c r="Z38" s="81"/>
      <c r="AA38" s="65"/>
      <c r="AB38" s="55"/>
      <c r="AC38" s="22"/>
      <c r="AD38" s="22"/>
      <c r="AE38" s="22"/>
      <c r="AF38" s="22"/>
      <c r="AG38" s="22"/>
      <c r="AH38" s="22"/>
      <c r="AI38" s="22"/>
    </row>
    <row r="39" spans="1:35" x14ac:dyDescent="0.25">
      <c r="A39" s="51"/>
      <c r="B39" s="26"/>
      <c r="C39" s="256" t="s">
        <v>572</v>
      </c>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8"/>
      <c r="AB39" s="55"/>
      <c r="AC39" s="22"/>
      <c r="AD39" s="22"/>
      <c r="AE39" s="22"/>
      <c r="AF39" s="22"/>
      <c r="AG39" s="22"/>
      <c r="AH39" s="22"/>
      <c r="AI39" s="22"/>
    </row>
    <row r="40" spans="1:35" ht="15.75" customHeight="1" x14ac:dyDescent="0.25">
      <c r="A40" s="51"/>
      <c r="B40" s="26"/>
      <c r="C40" s="134" t="s">
        <v>570</v>
      </c>
      <c r="D40" s="135"/>
      <c r="E40" s="135"/>
      <c r="F40" s="135"/>
      <c r="G40" s="135"/>
      <c r="H40" s="135"/>
      <c r="I40" s="135"/>
      <c r="J40" s="135"/>
      <c r="K40" s="135"/>
      <c r="L40" s="136"/>
      <c r="M40" s="147"/>
      <c r="N40" s="148"/>
      <c r="O40" s="148"/>
      <c r="P40" s="148"/>
      <c r="Q40" s="148"/>
      <c r="R40" s="148"/>
      <c r="S40" s="148"/>
      <c r="T40" s="148"/>
      <c r="U40" s="148"/>
      <c r="V40" s="148"/>
      <c r="W40" s="148"/>
      <c r="X40" s="148"/>
      <c r="Y40" s="148"/>
      <c r="Z40" s="148"/>
      <c r="AA40" s="149"/>
      <c r="AB40" s="55"/>
      <c r="AC40" s="22"/>
      <c r="AD40" s="22"/>
      <c r="AE40" s="22"/>
      <c r="AF40" s="22"/>
      <c r="AG40" s="22"/>
      <c r="AH40" s="22"/>
      <c r="AI40" s="22"/>
    </row>
    <row r="41" spans="1:35" x14ac:dyDescent="0.25">
      <c r="A41" s="51"/>
      <c r="B41" s="26"/>
      <c r="C41" s="134" t="s">
        <v>254</v>
      </c>
      <c r="D41" s="135"/>
      <c r="E41" s="135"/>
      <c r="F41" s="135"/>
      <c r="G41" s="135"/>
      <c r="H41" s="135"/>
      <c r="I41" s="135"/>
      <c r="J41" s="135"/>
      <c r="K41" s="135"/>
      <c r="L41" s="135"/>
      <c r="M41" s="135"/>
      <c r="N41" s="135"/>
      <c r="O41" s="135"/>
      <c r="P41" s="135"/>
      <c r="Q41" s="135"/>
      <c r="R41" s="135"/>
      <c r="S41" s="135"/>
      <c r="T41" s="136"/>
      <c r="U41" s="107"/>
      <c r="V41" s="108"/>
      <c r="W41" s="108"/>
      <c r="X41" s="108"/>
      <c r="Y41" s="108"/>
      <c r="Z41" s="108"/>
      <c r="AA41" s="109"/>
      <c r="AB41" s="55"/>
      <c r="AC41" s="22"/>
      <c r="AD41" s="22"/>
      <c r="AE41" s="22"/>
      <c r="AF41" s="22"/>
      <c r="AG41" s="22"/>
      <c r="AH41" s="22"/>
      <c r="AI41" s="22"/>
    </row>
    <row r="42" spans="1:35" x14ac:dyDescent="0.25">
      <c r="A42" s="51"/>
      <c r="B42" s="26"/>
      <c r="C42" s="131" t="s">
        <v>571</v>
      </c>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3"/>
      <c r="AB42" s="55"/>
      <c r="AC42" s="22"/>
      <c r="AD42" s="22"/>
      <c r="AE42" s="22"/>
      <c r="AF42" s="22"/>
      <c r="AG42" s="22"/>
      <c r="AH42" s="22"/>
      <c r="AI42" s="22"/>
    </row>
    <row r="43" spans="1:35" x14ac:dyDescent="0.25">
      <c r="A43" s="51"/>
      <c r="B43" s="26"/>
      <c r="C43" s="127" t="s">
        <v>238</v>
      </c>
      <c r="D43" s="93"/>
      <c r="E43" s="93"/>
      <c r="F43" s="93"/>
      <c r="G43" s="93"/>
      <c r="H43" s="128"/>
      <c r="I43" s="119"/>
      <c r="J43" s="90"/>
      <c r="K43" s="90"/>
      <c r="L43" s="90"/>
      <c r="M43" s="90"/>
      <c r="N43" s="90"/>
      <c r="O43" s="90"/>
      <c r="P43" s="90"/>
      <c r="Q43" s="90"/>
      <c r="R43" s="90"/>
      <c r="S43" s="90"/>
      <c r="T43" s="90"/>
      <c r="U43" s="90"/>
      <c r="V43" s="90"/>
      <c r="W43" s="90"/>
      <c r="X43" s="90"/>
      <c r="Y43" s="90"/>
      <c r="Z43" s="90"/>
      <c r="AA43" s="91"/>
      <c r="AB43" s="55"/>
      <c r="AC43" s="22"/>
      <c r="AD43" s="22"/>
      <c r="AE43" s="22"/>
      <c r="AF43" s="22"/>
      <c r="AG43" s="22"/>
      <c r="AH43" s="22"/>
      <c r="AI43" s="22"/>
    </row>
    <row r="44" spans="1:35" ht="15.75" customHeight="1" x14ac:dyDescent="0.25">
      <c r="A44" s="51"/>
      <c r="B44" s="26"/>
      <c r="C44" s="94" t="s">
        <v>548</v>
      </c>
      <c r="D44" s="95"/>
      <c r="E44" s="95"/>
      <c r="F44" s="95"/>
      <c r="G44" s="95"/>
      <c r="H44" s="95"/>
      <c r="I44" s="95"/>
      <c r="J44" s="95"/>
      <c r="K44" s="95"/>
      <c r="L44" s="95"/>
      <c r="M44" s="95"/>
      <c r="N44" s="95"/>
      <c r="O44" s="95"/>
      <c r="P44" s="95"/>
      <c r="Q44" s="95"/>
      <c r="R44" s="95"/>
      <c r="S44" s="95"/>
      <c r="T44" s="95"/>
      <c r="U44" s="95"/>
      <c r="V44" s="95"/>
      <c r="W44" s="95"/>
      <c r="X44" s="95"/>
      <c r="Y44" s="95"/>
      <c r="Z44" s="95"/>
      <c r="AA44" s="100"/>
      <c r="AB44" s="55"/>
      <c r="AC44" s="22"/>
      <c r="AD44" s="22"/>
      <c r="AE44" s="22"/>
      <c r="AF44" s="22"/>
      <c r="AG44" s="22"/>
      <c r="AH44" s="22"/>
      <c r="AI44" s="22"/>
    </row>
    <row r="45" spans="1:35" ht="15.75" customHeight="1" x14ac:dyDescent="0.25">
      <c r="A45" s="51"/>
      <c r="B45" s="26"/>
      <c r="C45" s="171"/>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3"/>
      <c r="AB45" s="55"/>
      <c r="AC45" s="22"/>
      <c r="AD45" s="22"/>
      <c r="AE45" s="22"/>
      <c r="AF45" s="22"/>
      <c r="AG45" s="22"/>
      <c r="AH45" s="22"/>
      <c r="AI45" s="22"/>
    </row>
    <row r="46" spans="1:35" ht="15.75" customHeight="1" x14ac:dyDescent="0.25">
      <c r="A46" s="51"/>
      <c r="B46" s="26"/>
      <c r="C46" s="174"/>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6"/>
      <c r="AB46" s="55"/>
      <c r="AC46" s="22"/>
      <c r="AD46" s="22"/>
      <c r="AE46" s="22"/>
      <c r="AF46" s="22"/>
      <c r="AG46" s="22"/>
      <c r="AH46" s="22"/>
      <c r="AI46" s="22"/>
    </row>
    <row r="47" spans="1:35" ht="12" customHeight="1" x14ac:dyDescent="0.25">
      <c r="A47" s="51"/>
      <c r="B47" s="26"/>
      <c r="C47" s="9"/>
      <c r="D47" s="9"/>
      <c r="E47" s="9"/>
      <c r="F47" s="9"/>
      <c r="G47" s="9"/>
      <c r="H47" s="9"/>
      <c r="I47" s="9"/>
      <c r="J47" s="9"/>
      <c r="K47" s="9"/>
      <c r="L47" s="9"/>
      <c r="M47" s="9"/>
      <c r="N47" s="9"/>
      <c r="O47" s="9"/>
      <c r="P47" s="9"/>
      <c r="Q47" s="9"/>
      <c r="R47" s="9"/>
      <c r="S47" s="9"/>
      <c r="T47" s="9"/>
      <c r="U47" s="9"/>
      <c r="V47" s="9"/>
      <c r="W47" s="9"/>
      <c r="X47" s="9"/>
      <c r="Y47" s="9"/>
      <c r="Z47" s="9"/>
      <c r="AA47" s="9"/>
      <c r="AB47" s="55"/>
      <c r="AC47" s="22"/>
      <c r="AD47" s="22"/>
      <c r="AE47" s="22"/>
      <c r="AF47" s="22"/>
      <c r="AG47" s="22"/>
      <c r="AH47" s="22"/>
      <c r="AI47" s="22"/>
    </row>
    <row r="48" spans="1:35" ht="15.75" customHeight="1" x14ac:dyDescent="0.25">
      <c r="A48" s="51"/>
      <c r="B48" s="26"/>
      <c r="C48" s="101" t="s">
        <v>220</v>
      </c>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3"/>
      <c r="AB48" s="55"/>
      <c r="AC48" s="22"/>
      <c r="AD48" s="22"/>
      <c r="AE48" s="22"/>
      <c r="AF48" s="22"/>
      <c r="AG48" s="22"/>
      <c r="AH48" s="22"/>
      <c r="AI48" s="22"/>
    </row>
    <row r="49" spans="1:35" ht="15.75" customHeight="1" x14ac:dyDescent="0.25">
      <c r="A49" s="51"/>
      <c r="B49" s="26"/>
      <c r="C49" s="127" t="s">
        <v>239</v>
      </c>
      <c r="D49" s="93"/>
      <c r="E49" s="93"/>
      <c r="F49" s="128"/>
      <c r="G49" s="124" t="s">
        <v>22</v>
      </c>
      <c r="H49" s="125"/>
      <c r="I49" s="125"/>
      <c r="J49" s="126"/>
      <c r="K49" s="49">
        <v>2</v>
      </c>
      <c r="L49" s="169">
        <v>2019</v>
      </c>
      <c r="M49" s="169"/>
      <c r="N49" s="170"/>
      <c r="O49" s="110" t="s">
        <v>573</v>
      </c>
      <c r="P49" s="111"/>
      <c r="Q49" s="111"/>
      <c r="R49" s="111"/>
      <c r="S49" s="111"/>
      <c r="T49" s="111"/>
      <c r="U49" s="111"/>
      <c r="V49" s="111"/>
      <c r="W49" s="111"/>
      <c r="X49" s="111"/>
      <c r="Y49" s="111"/>
      <c r="Z49" s="111"/>
      <c r="AA49" s="112"/>
      <c r="AB49" s="55"/>
      <c r="AC49" s="22"/>
      <c r="AD49" s="22"/>
      <c r="AE49" s="22"/>
      <c r="AF49" s="22"/>
      <c r="AG49" s="22"/>
      <c r="AH49" s="22"/>
      <c r="AI49" s="22"/>
    </row>
    <row r="50" spans="1:35" ht="15.75" customHeight="1" x14ac:dyDescent="0.25">
      <c r="A50" s="51"/>
      <c r="B50" s="57"/>
      <c r="C50" s="127" t="s">
        <v>240</v>
      </c>
      <c r="D50" s="93"/>
      <c r="E50" s="93"/>
      <c r="F50" s="128"/>
      <c r="G50" s="124" t="s">
        <v>22</v>
      </c>
      <c r="H50" s="125"/>
      <c r="I50" s="125"/>
      <c r="J50" s="126"/>
      <c r="K50" s="49">
        <v>3</v>
      </c>
      <c r="L50" s="169">
        <v>2019</v>
      </c>
      <c r="M50" s="169"/>
      <c r="N50" s="170"/>
      <c r="O50" s="113"/>
      <c r="P50" s="114"/>
      <c r="Q50" s="114"/>
      <c r="R50" s="114"/>
      <c r="S50" s="114"/>
      <c r="T50" s="114"/>
      <c r="U50" s="114"/>
      <c r="V50" s="114"/>
      <c r="W50" s="114"/>
      <c r="X50" s="114"/>
      <c r="Y50" s="114"/>
      <c r="Z50" s="114"/>
      <c r="AA50" s="115"/>
      <c r="AB50" s="55"/>
      <c r="AC50" s="22"/>
      <c r="AD50" s="22"/>
      <c r="AE50" s="22"/>
      <c r="AF50" s="22"/>
      <c r="AG50" s="22"/>
      <c r="AH50" s="22"/>
      <c r="AI50" s="22"/>
    </row>
    <row r="51" spans="1:35" ht="13.5" customHeight="1" thickBot="1" x14ac:dyDescent="0.3">
      <c r="A51" s="51"/>
      <c r="B51" s="27"/>
      <c r="C51" s="15"/>
      <c r="D51" s="15"/>
      <c r="E51" s="15"/>
      <c r="F51" s="15"/>
      <c r="G51" s="15"/>
      <c r="H51" s="15"/>
      <c r="I51" s="15"/>
      <c r="J51" s="15"/>
      <c r="K51" s="15"/>
      <c r="L51" s="15"/>
      <c r="M51" s="15"/>
      <c r="N51" s="16"/>
      <c r="O51" s="116"/>
      <c r="P51" s="117"/>
      <c r="Q51" s="117"/>
      <c r="R51" s="117"/>
      <c r="S51" s="117"/>
      <c r="T51" s="117"/>
      <c r="U51" s="117"/>
      <c r="V51" s="117"/>
      <c r="W51" s="117"/>
      <c r="X51" s="117"/>
      <c r="Y51" s="117"/>
      <c r="Z51" s="117"/>
      <c r="AA51" s="118"/>
      <c r="AB51" s="58"/>
      <c r="AC51" s="22"/>
      <c r="AD51" s="22"/>
      <c r="AE51" s="22"/>
      <c r="AF51" s="22"/>
      <c r="AG51" s="22"/>
      <c r="AH51" s="22"/>
      <c r="AI51" s="22"/>
    </row>
    <row r="52" spans="1:35" ht="15.75" customHeight="1" x14ac:dyDescent="0.25">
      <c r="A52" s="51"/>
      <c r="B52" s="26"/>
      <c r="C52" s="25"/>
      <c r="D52" s="25"/>
      <c r="E52" s="25"/>
      <c r="F52" s="25"/>
      <c r="G52" s="25"/>
      <c r="H52" s="25"/>
      <c r="I52" s="25"/>
      <c r="J52" s="25"/>
      <c r="K52" s="25"/>
      <c r="L52" s="25"/>
      <c r="M52" s="25"/>
      <c r="N52" s="29"/>
      <c r="O52" s="30"/>
      <c r="P52" s="30"/>
      <c r="Q52" s="30"/>
      <c r="R52" s="30"/>
      <c r="S52" s="30"/>
      <c r="T52" s="30"/>
      <c r="U52" s="30"/>
      <c r="V52" s="30"/>
      <c r="W52" s="30"/>
      <c r="X52" s="30"/>
      <c r="Y52" s="30"/>
      <c r="Z52" s="30"/>
      <c r="AA52" s="30"/>
      <c r="AB52" s="55"/>
      <c r="AC52" s="22"/>
      <c r="AD52" s="22"/>
      <c r="AE52" s="22"/>
      <c r="AF52" s="22"/>
      <c r="AG52" s="22"/>
      <c r="AH52" s="22"/>
      <c r="AI52" s="22"/>
    </row>
    <row r="53" spans="1:35" x14ac:dyDescent="0.25">
      <c r="A53" s="51"/>
      <c r="B53" s="26"/>
      <c r="C53" s="101" t="s">
        <v>217</v>
      </c>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3"/>
      <c r="AB53" s="55"/>
      <c r="AC53" s="22"/>
      <c r="AD53" s="22"/>
      <c r="AE53" s="22"/>
      <c r="AF53" s="22"/>
      <c r="AG53" s="22"/>
      <c r="AH53" s="22"/>
      <c r="AI53" s="22"/>
    </row>
    <row r="54" spans="1:35" ht="15.75" customHeight="1" x14ac:dyDescent="0.25">
      <c r="A54" s="51"/>
      <c r="B54" s="26"/>
      <c r="C54" s="120" t="s">
        <v>574</v>
      </c>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2"/>
      <c r="AB54" s="55"/>
      <c r="AC54" s="22"/>
      <c r="AD54" s="22"/>
      <c r="AE54" s="22"/>
      <c r="AF54" s="22"/>
      <c r="AG54" s="22"/>
      <c r="AH54" s="22"/>
      <c r="AI54" s="22"/>
    </row>
    <row r="55" spans="1:35" ht="15.75" customHeight="1" x14ac:dyDescent="0.25">
      <c r="A55" s="51"/>
      <c r="B55" s="26"/>
      <c r="C55" s="157"/>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9"/>
      <c r="AB55" s="55"/>
      <c r="AC55" s="22"/>
      <c r="AD55" s="22"/>
      <c r="AE55" s="22"/>
      <c r="AF55" s="22"/>
      <c r="AG55" s="22"/>
      <c r="AH55" s="22"/>
      <c r="AI55" s="22"/>
    </row>
    <row r="56" spans="1:35" ht="15.75" customHeight="1" x14ac:dyDescent="0.25">
      <c r="A56" s="51"/>
      <c r="B56" s="26"/>
      <c r="C56" s="160"/>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2"/>
      <c r="AB56" s="55"/>
      <c r="AC56" s="22"/>
      <c r="AD56" s="22"/>
      <c r="AE56" s="22"/>
      <c r="AF56" s="22"/>
      <c r="AG56" s="22"/>
      <c r="AH56" s="22"/>
      <c r="AI56" s="22"/>
    </row>
    <row r="57" spans="1:35" x14ac:dyDescent="0.25">
      <c r="A57" s="51"/>
      <c r="B57" s="26"/>
      <c r="C57" s="160"/>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2"/>
      <c r="AB57" s="55"/>
      <c r="AC57" s="22"/>
      <c r="AD57" s="22"/>
      <c r="AE57" s="22"/>
      <c r="AF57" s="22"/>
      <c r="AG57" s="22"/>
      <c r="AH57" s="22"/>
      <c r="AI57" s="22"/>
    </row>
    <row r="58" spans="1:35" x14ac:dyDescent="0.25">
      <c r="A58" s="51"/>
      <c r="B58" s="26"/>
      <c r="C58" s="160"/>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2"/>
      <c r="AB58" s="55"/>
      <c r="AC58" s="22"/>
      <c r="AD58" s="22"/>
      <c r="AE58" s="22"/>
      <c r="AF58" s="22"/>
      <c r="AG58" s="22"/>
      <c r="AH58" s="22"/>
      <c r="AI58" s="22"/>
    </row>
    <row r="59" spans="1:35" x14ac:dyDescent="0.25">
      <c r="A59" s="51"/>
      <c r="B59" s="26"/>
      <c r="C59" s="160"/>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2"/>
      <c r="AB59" s="55"/>
      <c r="AC59" s="22"/>
      <c r="AD59" s="22"/>
      <c r="AE59" s="22"/>
      <c r="AF59" s="22"/>
      <c r="AG59" s="22"/>
      <c r="AH59" s="22"/>
      <c r="AI59" s="22"/>
    </row>
    <row r="60" spans="1:35" x14ac:dyDescent="0.25">
      <c r="A60" s="51"/>
      <c r="B60" s="26"/>
      <c r="C60" s="160"/>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2"/>
      <c r="AB60" s="55"/>
      <c r="AC60" s="22"/>
      <c r="AD60" s="22"/>
      <c r="AE60" s="22"/>
      <c r="AF60" s="22"/>
      <c r="AG60" s="22"/>
      <c r="AH60" s="22"/>
      <c r="AI60" s="22"/>
    </row>
    <row r="61" spans="1:35" x14ac:dyDescent="0.25">
      <c r="A61" s="51"/>
      <c r="B61" s="26"/>
      <c r="C61" s="163"/>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5"/>
      <c r="AB61" s="55"/>
      <c r="AC61" s="22"/>
      <c r="AD61" s="22"/>
      <c r="AE61" s="22"/>
      <c r="AF61" s="22"/>
      <c r="AG61" s="22"/>
      <c r="AH61" s="22"/>
      <c r="AI61" s="22"/>
    </row>
    <row r="62" spans="1:35" x14ac:dyDescent="0.25">
      <c r="A62" s="51"/>
      <c r="B62" s="26"/>
      <c r="C62" s="31" t="s">
        <v>17</v>
      </c>
      <c r="D62" s="18"/>
      <c r="E62" s="32"/>
      <c r="F62" s="15"/>
      <c r="G62" s="104">
        <f>LEN(TRIM(C55))-LEN(SUBSTITUTE(C55," ",""))+1</f>
        <v>1</v>
      </c>
      <c r="H62" s="105"/>
      <c r="I62" s="31" t="str">
        <f>IF(G62&gt;100,"Correct"," 100 words minimun")</f>
        <v xml:space="preserve"> 100 words minimun</v>
      </c>
      <c r="J62" s="18"/>
      <c r="K62" s="18"/>
      <c r="L62" s="18"/>
      <c r="M62" s="32"/>
      <c r="N62" s="9"/>
      <c r="O62" s="9"/>
      <c r="P62" s="9"/>
      <c r="Q62" s="9"/>
      <c r="R62" s="156"/>
      <c r="S62" s="156"/>
      <c r="T62" s="156"/>
      <c r="U62" s="156"/>
      <c r="V62" s="156"/>
      <c r="W62" s="156"/>
      <c r="X62" s="156"/>
      <c r="Y62" s="156"/>
      <c r="Z62" s="156"/>
      <c r="AA62" s="156"/>
      <c r="AB62" s="55"/>
      <c r="AC62" s="22"/>
      <c r="AD62" s="22"/>
      <c r="AE62" s="22"/>
      <c r="AF62" s="22"/>
      <c r="AG62" s="22"/>
      <c r="AH62" s="22"/>
      <c r="AI62" s="22"/>
    </row>
    <row r="63" spans="1:35" ht="15.75" customHeight="1" x14ac:dyDescent="0.25">
      <c r="A63" s="51"/>
      <c r="B63" s="26"/>
      <c r="C63" s="9"/>
      <c r="D63" s="9"/>
      <c r="E63" s="9"/>
      <c r="F63" s="9"/>
      <c r="G63" s="9"/>
      <c r="H63" s="9"/>
      <c r="I63" s="9"/>
      <c r="J63" s="9"/>
      <c r="K63" s="9"/>
      <c r="L63" s="9"/>
      <c r="M63" s="9"/>
      <c r="N63" s="9"/>
      <c r="O63" s="9"/>
      <c r="P63" s="9"/>
      <c r="Q63" s="9"/>
      <c r="R63" s="9"/>
      <c r="S63" s="9"/>
      <c r="T63" s="9"/>
      <c r="U63" s="9"/>
      <c r="V63" s="9"/>
      <c r="W63" s="9"/>
      <c r="X63" s="9"/>
      <c r="Y63" s="9"/>
      <c r="Z63" s="9"/>
      <c r="AA63" s="9"/>
      <c r="AB63" s="55"/>
      <c r="AC63" s="22"/>
      <c r="AD63" s="22"/>
      <c r="AE63" s="22"/>
      <c r="AF63" s="22"/>
      <c r="AG63" s="22"/>
      <c r="AH63" s="22"/>
      <c r="AI63" s="22"/>
    </row>
    <row r="64" spans="1:35" ht="15.75" customHeight="1" x14ac:dyDescent="0.25">
      <c r="A64" s="51"/>
      <c r="B64" s="26"/>
      <c r="C64" s="120" t="s">
        <v>575</v>
      </c>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2"/>
      <c r="AB64" s="55"/>
      <c r="AC64" s="22"/>
      <c r="AD64" s="22"/>
      <c r="AE64" s="22"/>
      <c r="AF64" s="22"/>
      <c r="AG64" s="22"/>
      <c r="AH64" s="22"/>
      <c r="AI64" s="22"/>
    </row>
    <row r="65" spans="1:35" ht="15.75" customHeight="1" x14ac:dyDescent="0.25">
      <c r="A65" s="51"/>
      <c r="B65" s="26"/>
      <c r="C65" s="157"/>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9"/>
      <c r="AB65" s="55"/>
      <c r="AC65" s="22"/>
      <c r="AD65" s="22"/>
      <c r="AE65" s="22"/>
      <c r="AF65" s="22"/>
      <c r="AG65" s="22"/>
      <c r="AH65" s="22"/>
      <c r="AI65" s="22"/>
    </row>
    <row r="66" spans="1:35" ht="15.75" customHeight="1" x14ac:dyDescent="0.25">
      <c r="A66" s="51"/>
      <c r="B66" s="26"/>
      <c r="C66" s="160"/>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2"/>
      <c r="AB66" s="55"/>
      <c r="AC66" s="22"/>
      <c r="AD66" s="22"/>
      <c r="AE66" s="22"/>
      <c r="AF66" s="22"/>
      <c r="AG66" s="22"/>
      <c r="AH66" s="22"/>
      <c r="AI66" s="22"/>
    </row>
    <row r="67" spans="1:35" x14ac:dyDescent="0.25">
      <c r="A67" s="51"/>
      <c r="B67" s="26"/>
      <c r="C67" s="160"/>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2"/>
      <c r="AB67" s="55"/>
      <c r="AC67" s="22"/>
      <c r="AD67" s="22"/>
      <c r="AE67" s="22"/>
      <c r="AF67" s="22"/>
      <c r="AG67" s="22"/>
      <c r="AH67" s="22"/>
      <c r="AI67" s="22"/>
    </row>
    <row r="68" spans="1:35" x14ac:dyDescent="0.25">
      <c r="A68" s="51"/>
      <c r="B68" s="26"/>
      <c r="C68" s="160"/>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2"/>
      <c r="AB68" s="55"/>
      <c r="AC68" s="22"/>
      <c r="AD68" s="22"/>
      <c r="AE68" s="22"/>
      <c r="AF68" s="22"/>
      <c r="AG68" s="22"/>
      <c r="AH68" s="22"/>
      <c r="AI68" s="22"/>
    </row>
    <row r="69" spans="1:35" x14ac:dyDescent="0.25">
      <c r="A69" s="51"/>
      <c r="B69" s="26"/>
      <c r="C69" s="160"/>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2"/>
      <c r="AB69" s="55"/>
      <c r="AC69" s="22"/>
      <c r="AD69" s="22"/>
      <c r="AE69" s="22"/>
      <c r="AF69" s="22"/>
      <c r="AG69" s="22"/>
      <c r="AH69" s="22"/>
      <c r="AI69" s="22"/>
    </row>
    <row r="70" spans="1:35" x14ac:dyDescent="0.25">
      <c r="A70" s="51"/>
      <c r="B70" s="26"/>
      <c r="C70" s="160"/>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2"/>
      <c r="AB70" s="55"/>
      <c r="AC70" s="22"/>
      <c r="AD70" s="22"/>
      <c r="AE70" s="22"/>
      <c r="AF70" s="22"/>
      <c r="AG70" s="22"/>
      <c r="AH70" s="22"/>
      <c r="AI70" s="22"/>
    </row>
    <row r="71" spans="1:35" x14ac:dyDescent="0.25">
      <c r="A71" s="51"/>
      <c r="B71" s="26"/>
      <c r="C71" s="163"/>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5"/>
      <c r="AB71" s="55"/>
      <c r="AC71" s="22"/>
      <c r="AD71" s="22"/>
      <c r="AE71" s="22"/>
      <c r="AF71" s="22"/>
      <c r="AG71" s="22"/>
      <c r="AH71" s="22"/>
      <c r="AI71" s="22"/>
    </row>
    <row r="72" spans="1:35" x14ac:dyDescent="0.25">
      <c r="A72" s="51"/>
      <c r="B72" s="26"/>
      <c r="C72" s="9" t="s">
        <v>17</v>
      </c>
      <c r="D72" s="9"/>
      <c r="E72" s="9"/>
      <c r="F72" s="9"/>
      <c r="G72" s="152">
        <f>LEN(TRIM(C65))-LEN(SUBSTITUTE(C65," ",""))+1</f>
        <v>1</v>
      </c>
      <c r="H72" s="152"/>
      <c r="I72" s="14" t="str">
        <f>IF(G72&gt;100,"Correct"," 100 words minimun")</f>
        <v xml:space="preserve"> 100 words minimun</v>
      </c>
      <c r="J72" s="9"/>
      <c r="K72" s="9"/>
      <c r="L72" s="9"/>
      <c r="M72" s="9"/>
      <c r="N72" s="9"/>
      <c r="O72" s="9"/>
      <c r="P72" s="9"/>
      <c r="Q72" s="9"/>
      <c r="R72" s="9"/>
      <c r="S72" s="9"/>
      <c r="T72" s="9"/>
      <c r="U72" s="9"/>
      <c r="V72" s="9"/>
      <c r="W72" s="9"/>
      <c r="X72" s="9"/>
      <c r="Y72" s="9"/>
      <c r="Z72" s="9"/>
      <c r="AA72" s="9"/>
      <c r="AB72" s="55"/>
      <c r="AC72" s="22"/>
      <c r="AD72" s="22"/>
      <c r="AE72" s="22"/>
      <c r="AF72" s="22"/>
      <c r="AG72" s="22"/>
      <c r="AH72" s="22"/>
      <c r="AI72" s="22"/>
    </row>
    <row r="73" spans="1:35" x14ac:dyDescent="0.25">
      <c r="A73" s="51"/>
      <c r="B73" s="26"/>
      <c r="C73" s="9"/>
      <c r="D73" s="9"/>
      <c r="E73" s="9"/>
      <c r="F73" s="9"/>
      <c r="G73" s="9"/>
      <c r="H73" s="9"/>
      <c r="I73" s="9"/>
      <c r="J73" s="9"/>
      <c r="K73" s="9"/>
      <c r="L73" s="9"/>
      <c r="M73" s="9"/>
      <c r="N73" s="9"/>
      <c r="O73" s="9"/>
      <c r="P73" s="9"/>
      <c r="Q73" s="9"/>
      <c r="R73" s="9"/>
      <c r="S73" s="9"/>
      <c r="T73" s="9"/>
      <c r="U73" s="9"/>
      <c r="V73" s="9"/>
      <c r="W73" s="9"/>
      <c r="X73" s="9"/>
      <c r="Y73" s="9"/>
      <c r="Z73" s="9"/>
      <c r="AA73" s="9"/>
      <c r="AB73" s="55"/>
      <c r="AC73" s="22"/>
      <c r="AD73" s="22"/>
      <c r="AE73" s="22"/>
      <c r="AF73" s="22"/>
      <c r="AG73" s="22"/>
      <c r="AH73" s="22"/>
      <c r="AI73" s="22"/>
    </row>
    <row r="74" spans="1:35" ht="15.75" customHeight="1" x14ac:dyDescent="0.25">
      <c r="A74" s="51"/>
      <c r="B74" s="26"/>
      <c r="C74" s="166" t="s">
        <v>241</v>
      </c>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8"/>
      <c r="AB74" s="55"/>
      <c r="AC74" s="22"/>
      <c r="AD74" s="22"/>
      <c r="AE74" s="22"/>
      <c r="AF74" s="22"/>
      <c r="AG74" s="22"/>
      <c r="AH74" s="22"/>
      <c r="AI74" s="22"/>
    </row>
    <row r="75" spans="1:35" ht="15.75" customHeight="1" x14ac:dyDescent="0.25">
      <c r="A75" s="51"/>
      <c r="B75" s="26"/>
      <c r="C75" s="157"/>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9"/>
      <c r="AB75" s="55"/>
      <c r="AC75" s="22"/>
      <c r="AD75" s="22"/>
      <c r="AE75" s="22"/>
      <c r="AF75" s="22"/>
      <c r="AG75" s="22"/>
      <c r="AH75" s="22"/>
      <c r="AI75" s="22"/>
    </row>
    <row r="76" spans="1:35" ht="15.75" customHeight="1" x14ac:dyDescent="0.25">
      <c r="A76" s="51"/>
      <c r="B76" s="26"/>
      <c r="C76" s="160"/>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2"/>
      <c r="AB76" s="55"/>
      <c r="AC76" s="22"/>
      <c r="AD76" s="22"/>
      <c r="AE76" s="22"/>
      <c r="AF76" s="22"/>
      <c r="AG76" s="22"/>
      <c r="AH76" s="22"/>
      <c r="AI76" s="22"/>
    </row>
    <row r="77" spans="1:35" x14ac:dyDescent="0.25">
      <c r="A77" s="51"/>
      <c r="B77" s="26"/>
      <c r="C77" s="160"/>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2"/>
      <c r="AB77" s="55"/>
      <c r="AC77" s="22"/>
      <c r="AD77" s="22"/>
      <c r="AE77" s="22"/>
      <c r="AF77" s="22"/>
      <c r="AG77" s="22"/>
      <c r="AH77" s="22"/>
      <c r="AI77" s="22"/>
    </row>
    <row r="78" spans="1:35" x14ac:dyDescent="0.25">
      <c r="A78" s="51"/>
      <c r="B78" s="26"/>
      <c r="C78" s="160"/>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2"/>
      <c r="AB78" s="55"/>
      <c r="AC78" s="22"/>
      <c r="AD78" s="22"/>
      <c r="AE78" s="22"/>
      <c r="AF78" s="22"/>
      <c r="AG78" s="22"/>
      <c r="AH78" s="22"/>
      <c r="AI78" s="22"/>
    </row>
    <row r="79" spans="1:35" x14ac:dyDescent="0.25">
      <c r="A79" s="51"/>
      <c r="B79" s="26"/>
      <c r="C79" s="160"/>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2"/>
      <c r="AB79" s="55"/>
      <c r="AC79" s="22"/>
      <c r="AD79" s="22"/>
      <c r="AE79" s="22"/>
      <c r="AF79" s="22"/>
      <c r="AG79" s="22"/>
      <c r="AH79" s="22"/>
      <c r="AI79" s="22"/>
    </row>
    <row r="80" spans="1:35" x14ac:dyDescent="0.25">
      <c r="A80" s="51"/>
      <c r="B80" s="26"/>
      <c r="C80" s="160"/>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2"/>
      <c r="AB80" s="55"/>
      <c r="AC80" s="22"/>
      <c r="AD80" s="22"/>
      <c r="AE80" s="22"/>
      <c r="AF80" s="22"/>
      <c r="AG80" s="22"/>
      <c r="AH80" s="22"/>
      <c r="AI80" s="22"/>
    </row>
    <row r="81" spans="1:35" x14ac:dyDescent="0.25">
      <c r="A81" s="51"/>
      <c r="B81" s="26"/>
      <c r="C81" s="163"/>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5"/>
      <c r="AB81" s="55"/>
      <c r="AC81" s="22"/>
      <c r="AD81" s="22"/>
      <c r="AE81" s="22"/>
      <c r="AF81" s="22"/>
      <c r="AG81" s="22"/>
      <c r="AH81" s="22"/>
      <c r="AI81" s="22"/>
    </row>
    <row r="82" spans="1:35" x14ac:dyDescent="0.25">
      <c r="A82" s="51"/>
      <c r="B82" s="26"/>
      <c r="C82" s="9" t="s">
        <v>17</v>
      </c>
      <c r="D82" s="9"/>
      <c r="E82" s="9"/>
      <c r="F82" s="9"/>
      <c r="G82" s="152">
        <f>LEN(TRIM(C75))-LEN(SUBSTITUTE(C75," ",""))+1</f>
        <v>1</v>
      </c>
      <c r="H82" s="152"/>
      <c r="I82" s="14" t="str">
        <f>IF(G82&gt;100,"Correct"," 100 words minimun")</f>
        <v xml:space="preserve"> 100 words minimun</v>
      </c>
      <c r="J82" s="9"/>
      <c r="K82" s="9"/>
      <c r="L82" s="9"/>
      <c r="M82" s="9"/>
      <c r="N82" s="9"/>
      <c r="O82" s="9"/>
      <c r="P82" s="9"/>
      <c r="Q82" s="9"/>
      <c r="R82" s="9"/>
      <c r="S82" s="9"/>
      <c r="T82" s="9"/>
      <c r="U82" s="9"/>
      <c r="V82" s="9"/>
      <c r="W82" s="9"/>
      <c r="X82" s="9"/>
      <c r="Y82" s="9"/>
      <c r="Z82" s="9"/>
      <c r="AA82" s="9"/>
      <c r="AB82" s="55"/>
      <c r="AC82" s="22"/>
      <c r="AD82" s="22"/>
      <c r="AE82" s="22"/>
      <c r="AF82" s="22"/>
      <c r="AG82" s="22"/>
      <c r="AH82" s="22"/>
      <c r="AI82" s="22"/>
    </row>
    <row r="83" spans="1:35" ht="15.75" customHeight="1" x14ac:dyDescent="0.25">
      <c r="A83" s="51"/>
      <c r="B83" s="26"/>
      <c r="C83" s="9"/>
      <c r="D83" s="9"/>
      <c r="E83" s="9"/>
      <c r="F83" s="9"/>
      <c r="G83" s="9"/>
      <c r="H83" s="9"/>
      <c r="I83" s="9"/>
      <c r="J83" s="9"/>
      <c r="K83" s="9"/>
      <c r="L83" s="9"/>
      <c r="M83" s="9"/>
      <c r="N83" s="9"/>
      <c r="O83" s="9"/>
      <c r="P83" s="9"/>
      <c r="Q83" s="9"/>
      <c r="R83" s="9"/>
      <c r="S83" s="9"/>
      <c r="T83" s="9"/>
      <c r="U83" s="9"/>
      <c r="V83" s="9"/>
      <c r="W83" s="9"/>
      <c r="X83" s="9"/>
      <c r="Y83" s="9"/>
      <c r="Z83" s="9"/>
      <c r="AA83" s="9"/>
      <c r="AB83" s="55"/>
      <c r="AC83" s="22"/>
      <c r="AD83" s="22"/>
      <c r="AE83" s="22"/>
      <c r="AF83" s="22"/>
      <c r="AG83" s="22"/>
      <c r="AH83" s="22"/>
      <c r="AI83" s="22"/>
    </row>
    <row r="84" spans="1:35" ht="15.75" customHeight="1" x14ac:dyDescent="0.25">
      <c r="A84" s="51"/>
      <c r="B84" s="26"/>
      <c r="C84" s="120" t="s">
        <v>576</v>
      </c>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2"/>
      <c r="AB84" s="55"/>
      <c r="AC84" s="22"/>
      <c r="AD84" s="22"/>
      <c r="AE84" s="22"/>
      <c r="AF84" s="22"/>
      <c r="AG84" s="22"/>
      <c r="AH84" s="22"/>
      <c r="AI84" s="22"/>
    </row>
    <row r="85" spans="1:35" ht="15.75" customHeight="1" x14ac:dyDescent="0.25">
      <c r="A85" s="51"/>
      <c r="B85" s="26"/>
      <c r="C85" s="157"/>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9"/>
      <c r="AB85" s="55"/>
      <c r="AC85" s="22"/>
      <c r="AD85" s="22"/>
      <c r="AE85" s="22"/>
      <c r="AF85" s="22"/>
      <c r="AG85" s="22"/>
      <c r="AH85" s="22"/>
      <c r="AI85" s="22"/>
    </row>
    <row r="86" spans="1:35" ht="15.75" customHeight="1" x14ac:dyDescent="0.25">
      <c r="A86" s="51"/>
      <c r="B86" s="26"/>
      <c r="C86" s="160"/>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2"/>
      <c r="AB86" s="55"/>
      <c r="AC86" s="22"/>
      <c r="AD86" s="22"/>
      <c r="AE86" s="22"/>
      <c r="AF86" s="22"/>
      <c r="AG86" s="22"/>
      <c r="AH86" s="22"/>
      <c r="AI86" s="22"/>
    </row>
    <row r="87" spans="1:35" x14ac:dyDescent="0.25">
      <c r="A87" s="51"/>
      <c r="B87" s="26"/>
      <c r="C87" s="160"/>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2"/>
      <c r="AB87" s="55"/>
      <c r="AC87" s="22"/>
      <c r="AD87" s="22"/>
      <c r="AE87" s="22"/>
      <c r="AF87" s="22"/>
      <c r="AG87" s="22"/>
      <c r="AH87" s="22"/>
      <c r="AI87" s="22"/>
    </row>
    <row r="88" spans="1:35" x14ac:dyDescent="0.25">
      <c r="A88" s="51"/>
      <c r="B88" s="26"/>
      <c r="C88" s="160"/>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2"/>
      <c r="AB88" s="55"/>
      <c r="AC88" s="22"/>
      <c r="AD88" s="22"/>
      <c r="AE88" s="22"/>
      <c r="AF88" s="22"/>
      <c r="AG88" s="22"/>
      <c r="AH88" s="22"/>
      <c r="AI88" s="22"/>
    </row>
    <row r="89" spans="1:35" x14ac:dyDescent="0.25">
      <c r="A89" s="51"/>
      <c r="B89" s="26"/>
      <c r="C89" s="160"/>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2"/>
      <c r="AB89" s="55"/>
      <c r="AC89" s="22"/>
      <c r="AD89" s="22"/>
      <c r="AE89" s="22"/>
      <c r="AF89" s="22"/>
      <c r="AG89" s="22"/>
      <c r="AH89" s="22"/>
      <c r="AI89" s="22"/>
    </row>
    <row r="90" spans="1:35" x14ac:dyDescent="0.25">
      <c r="A90" s="51"/>
      <c r="B90" s="26"/>
      <c r="C90" s="160"/>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2"/>
      <c r="AB90" s="55"/>
      <c r="AC90" s="22"/>
      <c r="AD90" s="22"/>
      <c r="AE90" s="22"/>
      <c r="AF90" s="22"/>
      <c r="AG90" s="22"/>
      <c r="AH90" s="22"/>
      <c r="AI90" s="22"/>
    </row>
    <row r="91" spans="1:35" x14ac:dyDescent="0.25">
      <c r="A91" s="51"/>
      <c r="B91" s="57"/>
      <c r="C91" s="163"/>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5"/>
      <c r="AB91" s="55"/>
      <c r="AC91" s="22"/>
      <c r="AD91" s="22"/>
      <c r="AE91" s="22"/>
      <c r="AF91" s="22"/>
      <c r="AG91" s="22"/>
      <c r="AH91" s="22"/>
      <c r="AI91" s="22"/>
    </row>
    <row r="92" spans="1:35" ht="16.5" thickBot="1" x14ac:dyDescent="0.3">
      <c r="A92" s="51"/>
      <c r="B92" s="26"/>
      <c r="C92" s="9" t="s">
        <v>17</v>
      </c>
      <c r="D92" s="9"/>
      <c r="E92" s="9"/>
      <c r="F92" s="9"/>
      <c r="G92" s="152">
        <f>LEN(TRIM(C85))-LEN(SUBSTITUTE(C85," ",""))+1</f>
        <v>1</v>
      </c>
      <c r="H92" s="152"/>
      <c r="I92" s="14" t="str">
        <f>IF(G92&gt;100,"Correct"," 100 words minimun")</f>
        <v xml:space="preserve"> 100 words minimun</v>
      </c>
      <c r="J92" s="9"/>
      <c r="K92" s="9"/>
      <c r="L92" s="9"/>
      <c r="M92" s="9"/>
      <c r="N92" s="9"/>
      <c r="O92" s="9"/>
      <c r="P92" s="9"/>
      <c r="Q92" s="9"/>
      <c r="R92" s="9"/>
      <c r="S92" s="9"/>
      <c r="T92" s="9"/>
      <c r="U92" s="9"/>
      <c r="V92" s="9"/>
      <c r="W92" s="9"/>
      <c r="X92" s="9"/>
      <c r="Y92" s="9"/>
      <c r="Z92" s="9"/>
      <c r="AA92" s="9"/>
      <c r="AB92" s="56"/>
      <c r="AC92" s="22"/>
      <c r="AD92" s="22"/>
      <c r="AE92" s="22"/>
      <c r="AF92" s="22"/>
      <c r="AG92" s="22"/>
      <c r="AH92" s="22"/>
      <c r="AI92" s="22"/>
    </row>
    <row r="93" spans="1:35" x14ac:dyDescent="0.25">
      <c r="A93" s="51"/>
      <c r="B93" s="24"/>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55"/>
      <c r="AC93" s="22"/>
      <c r="AD93" s="22"/>
      <c r="AE93" s="22"/>
      <c r="AF93" s="22"/>
      <c r="AG93" s="22"/>
      <c r="AH93" s="22"/>
      <c r="AI93" s="22"/>
    </row>
    <row r="94" spans="1:35" x14ac:dyDescent="0.25">
      <c r="A94" s="51"/>
      <c r="B94" s="26"/>
      <c r="C94" s="101" t="s">
        <v>578</v>
      </c>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3"/>
      <c r="AB94" s="55"/>
      <c r="AC94" s="22"/>
      <c r="AD94" s="22"/>
      <c r="AE94" s="22"/>
      <c r="AF94" s="22"/>
      <c r="AG94" s="22"/>
      <c r="AH94" s="22"/>
      <c r="AI94" s="22"/>
    </row>
    <row r="95" spans="1:35" x14ac:dyDescent="0.25">
      <c r="A95" s="51"/>
      <c r="B95" s="26"/>
      <c r="C95" s="153" t="s">
        <v>579</v>
      </c>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5"/>
      <c r="AB95" s="55"/>
      <c r="AC95" s="22"/>
      <c r="AD95" s="22"/>
      <c r="AE95" s="22"/>
      <c r="AF95" s="22"/>
      <c r="AG95" s="22"/>
      <c r="AH95" s="22"/>
      <c r="AI95" s="22"/>
    </row>
    <row r="96" spans="1:35" ht="15.75" customHeight="1" x14ac:dyDescent="0.25">
      <c r="A96" s="51"/>
      <c r="B96" s="26"/>
      <c r="C96" s="157"/>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9"/>
      <c r="AB96" s="55"/>
      <c r="AC96" s="22"/>
      <c r="AD96" s="22"/>
      <c r="AE96" s="22"/>
      <c r="AF96" s="22"/>
      <c r="AG96" s="22"/>
      <c r="AH96" s="22"/>
      <c r="AI96" s="22"/>
    </row>
    <row r="97" spans="1:35" x14ac:dyDescent="0.25">
      <c r="A97" s="51"/>
      <c r="B97" s="26"/>
      <c r="C97" s="160"/>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2"/>
      <c r="AB97" s="55"/>
      <c r="AC97" s="22"/>
      <c r="AD97" s="22"/>
      <c r="AE97" s="22"/>
      <c r="AF97" s="22"/>
      <c r="AG97" s="22"/>
      <c r="AH97" s="22"/>
      <c r="AI97" s="22"/>
    </row>
    <row r="98" spans="1:35" ht="15.75" customHeight="1" x14ac:dyDescent="0.25">
      <c r="A98" s="51"/>
      <c r="B98" s="26"/>
      <c r="C98" s="160"/>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2"/>
      <c r="AB98" s="55"/>
      <c r="AC98" s="22"/>
      <c r="AD98" s="22"/>
      <c r="AE98" s="22"/>
      <c r="AF98" s="22"/>
      <c r="AG98" s="22"/>
      <c r="AH98" s="22"/>
      <c r="AI98" s="22"/>
    </row>
    <row r="99" spans="1:35" x14ac:dyDescent="0.25">
      <c r="A99" s="51"/>
      <c r="B99" s="26"/>
      <c r="C99" s="163"/>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5"/>
      <c r="AB99" s="55"/>
      <c r="AC99" s="22"/>
      <c r="AD99" s="22"/>
      <c r="AE99" s="22"/>
      <c r="AF99" s="22"/>
      <c r="AG99" s="22"/>
      <c r="AH99" s="22"/>
      <c r="AI99" s="22"/>
    </row>
    <row r="100" spans="1:35" x14ac:dyDescent="0.25">
      <c r="A100" s="51"/>
      <c r="B100" s="26"/>
      <c r="C100" s="9" t="s">
        <v>17</v>
      </c>
      <c r="D100" s="9"/>
      <c r="E100" s="9"/>
      <c r="F100" s="9"/>
      <c r="G100" s="152">
        <f>LEN(TRIM(C96))-LEN(SUBSTITUTE(C96," ",""))+1</f>
        <v>1</v>
      </c>
      <c r="H100" s="152"/>
      <c r="I100" s="9" t="str">
        <f>IF(G100&gt;50,"Correct"," 50 words minimun")</f>
        <v xml:space="preserve"> 50 words minimun</v>
      </c>
      <c r="J100" s="9"/>
      <c r="K100" s="9"/>
      <c r="L100" s="9"/>
      <c r="M100" s="9"/>
      <c r="N100" s="9"/>
      <c r="O100" s="9"/>
      <c r="P100" s="9"/>
      <c r="Q100" s="9"/>
      <c r="R100" s="9"/>
      <c r="S100" s="9"/>
      <c r="T100" s="9"/>
      <c r="U100" s="9"/>
      <c r="V100" s="9"/>
      <c r="W100" s="9"/>
      <c r="X100" s="9"/>
      <c r="Y100" s="9"/>
      <c r="Z100" s="9"/>
      <c r="AA100" s="9"/>
      <c r="AB100" s="55"/>
      <c r="AC100" s="22"/>
      <c r="AD100" s="22"/>
      <c r="AE100" s="22"/>
      <c r="AF100" s="22"/>
      <c r="AG100" s="22"/>
      <c r="AH100" s="22"/>
      <c r="AI100" s="22"/>
    </row>
    <row r="101" spans="1:35" x14ac:dyDescent="0.25">
      <c r="A101" s="51"/>
      <c r="B101" s="26"/>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55"/>
      <c r="AC101" s="22"/>
      <c r="AD101" s="22"/>
      <c r="AE101" s="22"/>
      <c r="AF101" s="22"/>
      <c r="AG101" s="22"/>
      <c r="AH101" s="22"/>
      <c r="AI101" s="22"/>
    </row>
    <row r="102" spans="1:35" x14ac:dyDescent="0.25">
      <c r="A102" s="51"/>
      <c r="B102" s="26"/>
      <c r="C102" s="153" t="s">
        <v>263</v>
      </c>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5"/>
      <c r="AB102" s="55"/>
      <c r="AC102" s="22"/>
      <c r="AD102" s="22"/>
      <c r="AE102" s="22"/>
      <c r="AF102" s="22"/>
      <c r="AG102" s="22"/>
      <c r="AH102" s="22"/>
      <c r="AI102" s="22"/>
    </row>
    <row r="103" spans="1:35" ht="15.75" customHeight="1" x14ac:dyDescent="0.25">
      <c r="A103" s="51"/>
      <c r="B103" s="26"/>
      <c r="C103" s="157"/>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9"/>
      <c r="AB103" s="55"/>
      <c r="AC103" s="22"/>
      <c r="AD103" s="22"/>
      <c r="AE103" s="22"/>
      <c r="AF103" s="22"/>
      <c r="AG103" s="22"/>
      <c r="AH103" s="22"/>
      <c r="AI103" s="22"/>
    </row>
    <row r="104" spans="1:35" x14ac:dyDescent="0.25">
      <c r="A104" s="51"/>
      <c r="B104" s="26"/>
      <c r="C104" s="160"/>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2"/>
      <c r="AB104" s="55"/>
      <c r="AC104" s="22"/>
      <c r="AD104" s="22"/>
      <c r="AE104" s="22"/>
      <c r="AF104" s="22"/>
      <c r="AG104" s="22"/>
      <c r="AH104" s="22"/>
      <c r="AI104" s="22"/>
    </row>
    <row r="105" spans="1:35" ht="15.75" customHeight="1" x14ac:dyDescent="0.25">
      <c r="A105" s="51"/>
      <c r="B105" s="26"/>
      <c r="C105" s="160"/>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2"/>
      <c r="AB105" s="55"/>
      <c r="AC105" s="22"/>
      <c r="AD105" s="22"/>
      <c r="AE105" s="22"/>
      <c r="AF105" s="22"/>
      <c r="AG105" s="22"/>
      <c r="AH105" s="22"/>
      <c r="AI105" s="22"/>
    </row>
    <row r="106" spans="1:35" x14ac:dyDescent="0.25">
      <c r="A106" s="51"/>
      <c r="B106" s="26"/>
      <c r="C106" s="163"/>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5"/>
      <c r="AB106" s="55"/>
      <c r="AC106" s="22"/>
      <c r="AD106" s="22"/>
      <c r="AE106" s="22"/>
      <c r="AF106" s="22"/>
      <c r="AG106" s="22"/>
      <c r="AH106" s="22"/>
      <c r="AI106" s="22"/>
    </row>
    <row r="107" spans="1:35" x14ac:dyDescent="0.25">
      <c r="A107" s="51"/>
      <c r="B107" s="26"/>
      <c r="C107" s="9" t="s">
        <v>17</v>
      </c>
      <c r="D107" s="9"/>
      <c r="E107" s="9"/>
      <c r="F107" s="9"/>
      <c r="G107" s="152">
        <f>LEN(TRIM(C103))-LEN(SUBSTITUTE(C103," ",""))+1</f>
        <v>1</v>
      </c>
      <c r="H107" s="152"/>
      <c r="I107" s="9" t="str">
        <f>IF(G107&gt;50,"Correct"," 50 words minimun")</f>
        <v xml:space="preserve"> 50 words minimun</v>
      </c>
      <c r="J107" s="9"/>
      <c r="K107" s="9"/>
      <c r="L107" s="9"/>
      <c r="M107" s="9"/>
      <c r="N107" s="9"/>
      <c r="O107" s="9"/>
      <c r="P107" s="9"/>
      <c r="Q107" s="9"/>
      <c r="R107" s="9"/>
      <c r="S107" s="9"/>
      <c r="T107" s="9"/>
      <c r="U107" s="9"/>
      <c r="V107" s="9"/>
      <c r="W107" s="9"/>
      <c r="X107" s="9"/>
      <c r="Y107" s="9"/>
      <c r="Z107" s="9"/>
      <c r="AA107" s="9"/>
      <c r="AB107" s="55"/>
      <c r="AC107" s="22"/>
      <c r="AD107" s="22"/>
      <c r="AE107" s="22"/>
      <c r="AF107" s="22"/>
      <c r="AG107" s="22"/>
      <c r="AH107" s="22"/>
      <c r="AI107" s="22"/>
    </row>
    <row r="108" spans="1:35" x14ac:dyDescent="0.25">
      <c r="A108" s="51"/>
      <c r="B108" s="26"/>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55"/>
      <c r="AC108" s="22"/>
      <c r="AD108" s="22"/>
      <c r="AE108" s="22"/>
      <c r="AF108" s="22"/>
      <c r="AG108" s="22"/>
      <c r="AH108" s="22"/>
      <c r="AI108" s="22"/>
    </row>
    <row r="109" spans="1:35" x14ac:dyDescent="0.25">
      <c r="A109" s="51"/>
      <c r="B109" s="26"/>
      <c r="C109" s="153" t="s">
        <v>580</v>
      </c>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5"/>
      <c r="AB109" s="55"/>
      <c r="AC109" s="22"/>
      <c r="AD109" s="22"/>
      <c r="AE109" s="22"/>
      <c r="AF109" s="22"/>
      <c r="AG109" s="22"/>
      <c r="AH109" s="22"/>
      <c r="AI109" s="22"/>
    </row>
    <row r="110" spans="1:35" ht="15.75" customHeight="1" x14ac:dyDescent="0.25">
      <c r="A110" s="51"/>
      <c r="B110" s="26"/>
      <c r="C110" s="157"/>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9"/>
      <c r="AB110" s="55"/>
      <c r="AC110" s="22"/>
      <c r="AD110" s="22"/>
      <c r="AE110" s="22"/>
      <c r="AF110" s="22"/>
      <c r="AG110" s="22"/>
      <c r="AH110" s="22"/>
      <c r="AI110" s="22"/>
    </row>
    <row r="111" spans="1:35" x14ac:dyDescent="0.25">
      <c r="A111" s="51"/>
      <c r="B111" s="26"/>
      <c r="C111" s="160"/>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2"/>
      <c r="AB111" s="55"/>
      <c r="AC111" s="22"/>
      <c r="AD111" s="22"/>
      <c r="AE111" s="22"/>
      <c r="AF111" s="22"/>
      <c r="AG111" s="22"/>
      <c r="AH111" s="22"/>
      <c r="AI111" s="22"/>
    </row>
    <row r="112" spans="1:35" ht="15.75" customHeight="1" x14ac:dyDescent="0.25">
      <c r="A112" s="51"/>
      <c r="B112" s="26"/>
      <c r="C112" s="160"/>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2"/>
      <c r="AB112" s="55"/>
      <c r="AC112" s="22"/>
      <c r="AD112" s="22"/>
      <c r="AE112" s="22"/>
      <c r="AF112" s="22"/>
      <c r="AG112" s="22"/>
      <c r="AH112" s="22"/>
      <c r="AI112" s="22"/>
    </row>
    <row r="113" spans="1:35" x14ac:dyDescent="0.25">
      <c r="A113" s="51"/>
      <c r="B113" s="26"/>
      <c r="C113" s="160"/>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2"/>
      <c r="AB113" s="55"/>
      <c r="AC113" s="22"/>
      <c r="AD113" s="22"/>
      <c r="AE113" s="22"/>
      <c r="AF113" s="22"/>
      <c r="AG113" s="22"/>
      <c r="AH113" s="22"/>
      <c r="AI113" s="22"/>
    </row>
    <row r="114" spans="1:35" x14ac:dyDescent="0.25">
      <c r="A114" s="51"/>
      <c r="B114" s="26"/>
      <c r="C114" s="160"/>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2"/>
      <c r="AB114" s="55"/>
      <c r="AC114" s="22"/>
      <c r="AD114" s="22"/>
      <c r="AE114" s="22"/>
      <c r="AF114" s="22"/>
      <c r="AG114" s="22"/>
      <c r="AH114" s="22"/>
      <c r="AI114" s="22"/>
    </row>
    <row r="115" spans="1:35" x14ac:dyDescent="0.25">
      <c r="A115" s="51"/>
      <c r="B115" s="26"/>
      <c r="C115" s="160"/>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2"/>
      <c r="AB115" s="55"/>
      <c r="AC115" s="22"/>
      <c r="AD115" s="22"/>
      <c r="AE115" s="22"/>
      <c r="AF115" s="22"/>
      <c r="AG115" s="22"/>
      <c r="AH115" s="22"/>
      <c r="AI115" s="22"/>
    </row>
    <row r="116" spans="1:35" x14ac:dyDescent="0.25">
      <c r="A116" s="51"/>
      <c r="B116" s="26"/>
      <c r="C116" s="163"/>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5"/>
      <c r="AB116" s="55"/>
      <c r="AC116" s="22"/>
      <c r="AD116" s="22"/>
      <c r="AE116" s="22"/>
      <c r="AF116" s="22"/>
      <c r="AG116" s="22"/>
      <c r="AH116" s="22"/>
      <c r="AI116" s="22"/>
    </row>
    <row r="117" spans="1:35" ht="16.5" thickBot="1" x14ac:dyDescent="0.3">
      <c r="A117" s="51"/>
      <c r="B117" s="27"/>
      <c r="C117" s="9" t="s">
        <v>17</v>
      </c>
      <c r="D117" s="9"/>
      <c r="E117" s="9"/>
      <c r="F117" s="9"/>
      <c r="G117" s="152">
        <f>LEN(TRIM(C110))-LEN(SUBSTITUTE(C110," ",""))+1</f>
        <v>1</v>
      </c>
      <c r="H117" s="152"/>
      <c r="I117" s="9" t="str">
        <f>IF(G117&gt;100,"Correct"," 100 words minimun")</f>
        <v xml:space="preserve"> 100 words minimun</v>
      </c>
      <c r="J117" s="9"/>
      <c r="K117" s="9"/>
      <c r="L117" s="9"/>
      <c r="M117" s="9"/>
      <c r="N117" s="9"/>
      <c r="O117" s="9"/>
      <c r="P117" s="9"/>
      <c r="Q117" s="9"/>
      <c r="R117" s="9"/>
      <c r="S117" s="9"/>
      <c r="T117" s="9"/>
      <c r="U117" s="9"/>
      <c r="V117" s="9"/>
      <c r="W117" s="9"/>
      <c r="X117" s="9"/>
      <c r="Y117" s="9"/>
      <c r="Z117" s="9"/>
      <c r="AA117" s="9"/>
      <c r="AB117" s="56"/>
      <c r="AC117" s="22"/>
      <c r="AD117" s="22"/>
      <c r="AE117" s="22"/>
      <c r="AF117" s="22"/>
      <c r="AG117" s="22"/>
      <c r="AH117" s="22"/>
      <c r="AI117" s="22"/>
    </row>
    <row r="118" spans="1:35" ht="15.75" customHeight="1" x14ac:dyDescent="0.25">
      <c r="A118" s="51"/>
      <c r="B118" s="26"/>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55"/>
      <c r="AC118" s="22"/>
      <c r="AD118" s="22"/>
      <c r="AE118" s="22"/>
      <c r="AF118" s="22"/>
      <c r="AG118" s="22"/>
      <c r="AH118" s="22"/>
      <c r="AI118" s="22"/>
    </row>
    <row r="119" spans="1:35" ht="15.75" customHeight="1" x14ac:dyDescent="0.25">
      <c r="A119" s="51"/>
      <c r="B119" s="26"/>
      <c r="C119" s="101" t="s">
        <v>50</v>
      </c>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3"/>
      <c r="AB119" s="55"/>
      <c r="AC119" s="22"/>
      <c r="AD119" s="22"/>
      <c r="AE119" s="22"/>
      <c r="AF119" s="22"/>
      <c r="AG119" s="22"/>
      <c r="AH119" s="22"/>
      <c r="AI119" s="22"/>
    </row>
    <row r="120" spans="1:35" x14ac:dyDescent="0.25">
      <c r="A120" s="51"/>
      <c r="B120" s="26"/>
      <c r="C120" s="249" t="s">
        <v>52</v>
      </c>
      <c r="D120" s="247"/>
      <c r="E120" s="247"/>
      <c r="F120" s="247"/>
      <c r="G120" s="247"/>
      <c r="H120" s="247"/>
      <c r="I120" s="247"/>
      <c r="J120" s="247"/>
      <c r="K120" s="247"/>
      <c r="L120" s="247"/>
      <c r="M120" s="248"/>
      <c r="N120" s="226" t="s">
        <v>308</v>
      </c>
      <c r="O120" s="226"/>
      <c r="P120" s="226"/>
      <c r="Q120" s="247" t="s">
        <v>190</v>
      </c>
      <c r="R120" s="247"/>
      <c r="S120" s="247"/>
      <c r="T120" s="247"/>
      <c r="U120" s="247"/>
      <c r="V120" s="247"/>
      <c r="W120" s="247"/>
      <c r="X120" s="247"/>
      <c r="Y120" s="247"/>
      <c r="Z120" s="247"/>
      <c r="AA120" s="248"/>
      <c r="AB120" s="55"/>
      <c r="AC120" s="22"/>
      <c r="AD120" s="22"/>
      <c r="AE120" s="22"/>
      <c r="AF120" s="22"/>
      <c r="AG120" s="22"/>
      <c r="AH120" s="22"/>
      <c r="AI120" s="22"/>
    </row>
    <row r="121" spans="1:35" ht="15.75" customHeight="1" x14ac:dyDescent="0.25">
      <c r="A121" s="51"/>
      <c r="B121" s="26"/>
      <c r="C121" s="238"/>
      <c r="D121" s="239"/>
      <c r="E121" s="239"/>
      <c r="F121" s="239"/>
      <c r="G121" s="239"/>
      <c r="H121" s="239"/>
      <c r="I121" s="239"/>
      <c r="J121" s="239"/>
      <c r="K121" s="239"/>
      <c r="L121" s="239"/>
      <c r="M121" s="239"/>
      <c r="N121" s="239"/>
      <c r="O121" s="239"/>
      <c r="P121" s="239"/>
      <c r="Q121" s="267" t="s">
        <v>191</v>
      </c>
      <c r="R121" s="267"/>
      <c r="S121" s="267"/>
      <c r="T121" s="267"/>
      <c r="U121" s="267"/>
      <c r="V121" s="267"/>
      <c r="W121" s="267"/>
      <c r="X121" s="267"/>
      <c r="Y121" s="267"/>
      <c r="Z121" s="267"/>
      <c r="AA121" s="267"/>
      <c r="AB121" s="55"/>
      <c r="AC121" s="22"/>
      <c r="AD121" s="22"/>
      <c r="AE121" s="22"/>
      <c r="AF121" s="22"/>
      <c r="AG121" s="22"/>
      <c r="AH121" s="22"/>
      <c r="AI121" s="22"/>
    </row>
    <row r="122" spans="1:35" x14ac:dyDescent="0.25">
      <c r="A122" s="51"/>
      <c r="B122" s="26"/>
      <c r="C122" s="240" t="s">
        <v>562</v>
      </c>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c r="Z122" s="241"/>
      <c r="AA122" s="242"/>
      <c r="AB122" s="55"/>
      <c r="AC122" s="22"/>
      <c r="AD122" s="22"/>
      <c r="AE122" s="22"/>
      <c r="AF122" s="22"/>
      <c r="AG122" s="22"/>
      <c r="AH122" s="22"/>
      <c r="AI122" s="22"/>
    </row>
    <row r="123" spans="1:35" ht="15.75" customHeight="1" x14ac:dyDescent="0.25">
      <c r="A123" s="51"/>
      <c r="B123" s="26"/>
      <c r="C123" s="43" t="s">
        <v>185</v>
      </c>
      <c r="D123" s="243" t="s">
        <v>184</v>
      </c>
      <c r="E123" s="244"/>
      <c r="F123" s="244"/>
      <c r="G123" s="244"/>
      <c r="H123" s="245"/>
      <c r="I123" s="12"/>
      <c r="J123" s="243" t="s">
        <v>186</v>
      </c>
      <c r="K123" s="244"/>
      <c r="L123" s="244"/>
      <c r="M123" s="244"/>
      <c r="N123" s="244"/>
      <c r="O123" s="244"/>
      <c r="P123" s="244"/>
      <c r="Q123" s="244"/>
      <c r="R123" s="244"/>
      <c r="S123" s="245"/>
      <c r="T123" s="17"/>
      <c r="U123" s="246" t="s">
        <v>187</v>
      </c>
      <c r="V123" s="246"/>
      <c r="W123" s="246"/>
      <c r="X123" s="246"/>
      <c r="Y123" s="246"/>
      <c r="Z123" s="246"/>
      <c r="AA123" s="246"/>
      <c r="AB123" s="55"/>
      <c r="AC123" s="22"/>
      <c r="AD123" s="22"/>
      <c r="AE123" s="22"/>
      <c r="AF123" s="22"/>
      <c r="AG123" s="22"/>
      <c r="AH123" s="22"/>
      <c r="AI123" s="22"/>
    </row>
    <row r="124" spans="1:35" ht="15.75" customHeight="1" x14ac:dyDescent="0.25">
      <c r="A124" s="51"/>
      <c r="B124" s="26"/>
      <c r="C124" s="13">
        <v>1</v>
      </c>
      <c r="D124" s="265"/>
      <c r="E124" s="266"/>
      <c r="F124" s="266"/>
      <c r="G124" s="266"/>
      <c r="H124" s="137"/>
      <c r="I124" s="18"/>
      <c r="J124" s="119"/>
      <c r="K124" s="90"/>
      <c r="L124" s="90"/>
      <c r="M124" s="90"/>
      <c r="N124" s="90"/>
      <c r="O124" s="90"/>
      <c r="P124" s="90"/>
      <c r="Q124" s="90"/>
      <c r="R124" s="90"/>
      <c r="S124" s="91"/>
      <c r="T124" s="17"/>
      <c r="U124" s="92"/>
      <c r="V124" s="92"/>
      <c r="W124" s="92"/>
      <c r="X124" s="92"/>
      <c r="Y124" s="92"/>
      <c r="Z124" s="92"/>
      <c r="AA124" s="92"/>
      <c r="AB124" s="55"/>
      <c r="AC124" s="22"/>
      <c r="AD124" s="22"/>
      <c r="AE124" s="22"/>
      <c r="AF124" s="22"/>
      <c r="AG124" s="22"/>
      <c r="AH124" s="22"/>
      <c r="AI124" s="22"/>
    </row>
    <row r="125" spans="1:35" x14ac:dyDescent="0.25">
      <c r="A125" s="51"/>
      <c r="B125" s="26"/>
      <c r="C125" s="13">
        <v>2</v>
      </c>
      <c r="D125" s="265"/>
      <c r="E125" s="266"/>
      <c r="F125" s="266"/>
      <c r="G125" s="266"/>
      <c r="H125" s="137"/>
      <c r="I125" s="18"/>
      <c r="J125" s="119"/>
      <c r="K125" s="90"/>
      <c r="L125" s="90"/>
      <c r="M125" s="90"/>
      <c r="N125" s="90"/>
      <c r="O125" s="90"/>
      <c r="P125" s="90"/>
      <c r="Q125" s="90"/>
      <c r="R125" s="90"/>
      <c r="S125" s="91"/>
      <c r="T125" s="17"/>
      <c r="U125" s="92"/>
      <c r="V125" s="92"/>
      <c r="W125" s="92"/>
      <c r="X125" s="92"/>
      <c r="Y125" s="92"/>
      <c r="Z125" s="92"/>
      <c r="AA125" s="92"/>
      <c r="AB125" s="55"/>
      <c r="AC125" s="22"/>
      <c r="AD125" s="22"/>
      <c r="AE125" s="22"/>
      <c r="AF125" s="22"/>
      <c r="AG125" s="22"/>
      <c r="AH125" s="22"/>
      <c r="AI125" s="22"/>
    </row>
    <row r="126" spans="1:35" x14ac:dyDescent="0.25">
      <c r="A126" s="51"/>
      <c r="B126" s="26"/>
      <c r="C126" s="13">
        <v>3</v>
      </c>
      <c r="D126" s="265"/>
      <c r="E126" s="266"/>
      <c r="F126" s="266"/>
      <c r="G126" s="266"/>
      <c r="H126" s="137"/>
      <c r="I126" s="18"/>
      <c r="J126" s="119"/>
      <c r="K126" s="90"/>
      <c r="L126" s="90"/>
      <c r="M126" s="90"/>
      <c r="N126" s="90"/>
      <c r="O126" s="90"/>
      <c r="P126" s="90"/>
      <c r="Q126" s="90"/>
      <c r="R126" s="90"/>
      <c r="S126" s="91"/>
      <c r="T126" s="17"/>
      <c r="U126" s="92"/>
      <c r="V126" s="92"/>
      <c r="W126" s="92"/>
      <c r="X126" s="92"/>
      <c r="Y126" s="92"/>
      <c r="Z126" s="92"/>
      <c r="AA126" s="92"/>
      <c r="AB126" s="55"/>
      <c r="AC126" s="22"/>
      <c r="AD126" s="22"/>
      <c r="AE126" s="22"/>
      <c r="AF126" s="22"/>
      <c r="AG126" s="22"/>
      <c r="AH126" s="22"/>
      <c r="AI126" s="22"/>
    </row>
    <row r="127" spans="1:35" ht="15.75" customHeight="1" x14ac:dyDescent="0.25">
      <c r="A127" s="51"/>
      <c r="B127" s="26"/>
      <c r="C127" s="13">
        <v>4</v>
      </c>
      <c r="D127" s="265"/>
      <c r="E127" s="266"/>
      <c r="F127" s="266"/>
      <c r="G127" s="266"/>
      <c r="H127" s="137"/>
      <c r="I127" s="18"/>
      <c r="J127" s="119"/>
      <c r="K127" s="90"/>
      <c r="L127" s="90"/>
      <c r="M127" s="90"/>
      <c r="N127" s="90"/>
      <c r="O127" s="90"/>
      <c r="P127" s="90"/>
      <c r="Q127" s="90"/>
      <c r="R127" s="90"/>
      <c r="S127" s="91"/>
      <c r="T127" s="17"/>
      <c r="U127" s="92"/>
      <c r="V127" s="92"/>
      <c r="W127" s="92"/>
      <c r="X127" s="92"/>
      <c r="Y127" s="92"/>
      <c r="Z127" s="92"/>
      <c r="AA127" s="92"/>
      <c r="AB127" s="55"/>
      <c r="AC127" s="22"/>
      <c r="AD127" s="22"/>
      <c r="AE127" s="22"/>
      <c r="AF127" s="22"/>
      <c r="AG127" s="22"/>
      <c r="AH127" s="22"/>
      <c r="AI127" s="22"/>
    </row>
    <row r="128" spans="1:35" ht="15.75" customHeight="1" x14ac:dyDescent="0.25">
      <c r="A128" s="51"/>
      <c r="B128" s="26"/>
      <c r="C128" s="13">
        <v>5</v>
      </c>
      <c r="D128" s="265"/>
      <c r="E128" s="266"/>
      <c r="F128" s="266"/>
      <c r="G128" s="266"/>
      <c r="H128" s="137"/>
      <c r="I128" s="9"/>
      <c r="J128" s="119"/>
      <c r="K128" s="90"/>
      <c r="L128" s="90"/>
      <c r="M128" s="90"/>
      <c r="N128" s="90"/>
      <c r="O128" s="90"/>
      <c r="P128" s="90"/>
      <c r="Q128" s="90"/>
      <c r="R128" s="90"/>
      <c r="S128" s="91"/>
      <c r="T128" s="7"/>
      <c r="U128" s="92"/>
      <c r="V128" s="92"/>
      <c r="W128" s="92"/>
      <c r="X128" s="92"/>
      <c r="Y128" s="92"/>
      <c r="Z128" s="92"/>
      <c r="AA128" s="92"/>
      <c r="AB128" s="55"/>
      <c r="AC128" s="22"/>
      <c r="AD128" s="22"/>
      <c r="AE128" s="22"/>
      <c r="AF128" s="22"/>
      <c r="AG128" s="22"/>
      <c r="AH128" s="22"/>
      <c r="AI128" s="22"/>
    </row>
    <row r="129" spans="1:35" ht="16.5" thickBot="1" x14ac:dyDescent="0.3">
      <c r="A129" s="51"/>
      <c r="B129" s="27"/>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55"/>
      <c r="AC129" s="22"/>
      <c r="AD129" s="22"/>
      <c r="AE129" s="22"/>
      <c r="AF129" s="22"/>
      <c r="AG129" s="22"/>
      <c r="AH129" s="22"/>
      <c r="AI129" s="22"/>
    </row>
    <row r="130" spans="1:35" x14ac:dyDescent="0.25">
      <c r="A130" s="51"/>
      <c r="B130" s="26"/>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54"/>
      <c r="AC130" s="22"/>
      <c r="AD130" s="22"/>
      <c r="AE130" s="22"/>
      <c r="AF130" s="22"/>
      <c r="AG130" s="22"/>
      <c r="AH130" s="22"/>
      <c r="AI130" s="22"/>
    </row>
    <row r="131" spans="1:35" ht="15.75" customHeight="1" x14ac:dyDescent="0.25">
      <c r="A131" s="51"/>
      <c r="B131" s="26"/>
      <c r="C131" s="101" t="s">
        <v>218</v>
      </c>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3"/>
      <c r="AB131" s="55"/>
      <c r="AC131" s="22"/>
      <c r="AD131" s="22"/>
      <c r="AE131" s="22"/>
      <c r="AF131" s="22"/>
      <c r="AG131" s="22"/>
      <c r="AH131" s="22"/>
      <c r="AI131" s="22"/>
    </row>
    <row r="132" spans="1:35" ht="15.75" customHeight="1" x14ac:dyDescent="0.25">
      <c r="A132" s="51"/>
      <c r="B132" s="26"/>
      <c r="C132" s="259" t="s">
        <v>577</v>
      </c>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1"/>
      <c r="AB132" s="55"/>
      <c r="AC132" s="22"/>
      <c r="AD132" s="22"/>
      <c r="AE132" s="22"/>
      <c r="AF132" s="22"/>
      <c r="AG132" s="22"/>
      <c r="AH132" s="22"/>
      <c r="AI132" s="22"/>
    </row>
    <row r="133" spans="1:35" x14ac:dyDescent="0.25">
      <c r="A133" s="51"/>
      <c r="B133" s="26"/>
      <c r="C133" s="262"/>
      <c r="D133" s="263"/>
      <c r="E133" s="263"/>
      <c r="F133" s="263"/>
      <c r="G133" s="263"/>
      <c r="H133" s="263"/>
      <c r="I133" s="263"/>
      <c r="J133" s="263"/>
      <c r="K133" s="263"/>
      <c r="L133" s="263"/>
      <c r="M133" s="263"/>
      <c r="N133" s="263"/>
      <c r="O133" s="263"/>
      <c r="P133" s="263"/>
      <c r="Q133" s="263"/>
      <c r="R133" s="263"/>
      <c r="S133" s="263"/>
      <c r="T133" s="263"/>
      <c r="U133" s="263"/>
      <c r="V133" s="263"/>
      <c r="W133" s="263"/>
      <c r="X133" s="263"/>
      <c r="Y133" s="263"/>
      <c r="Z133" s="263"/>
      <c r="AA133" s="264"/>
      <c r="AB133" s="55"/>
      <c r="AC133" s="22"/>
      <c r="AD133" s="22"/>
      <c r="AE133" s="22"/>
      <c r="AF133" s="22"/>
      <c r="AG133" s="22"/>
      <c r="AH133" s="22"/>
      <c r="AI133" s="22"/>
    </row>
    <row r="134" spans="1:35" ht="15.75" customHeight="1" x14ac:dyDescent="0.25">
      <c r="A134" s="51"/>
      <c r="B134" s="26"/>
      <c r="C134" s="20"/>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55"/>
      <c r="AC134" s="22"/>
      <c r="AD134" s="22"/>
      <c r="AE134" s="22"/>
      <c r="AF134" s="22"/>
      <c r="AG134" s="22"/>
      <c r="AH134" s="22"/>
      <c r="AI134" s="22"/>
    </row>
    <row r="135" spans="1:35" ht="15.75" customHeight="1" x14ac:dyDescent="0.25">
      <c r="A135" s="51"/>
      <c r="B135" s="26"/>
      <c r="C135" s="201" t="str">
        <f>+CONCATENATE("Skill 1"," - ",D124," - ",J124)</f>
        <v xml:space="preserve">Skill 1 -  - </v>
      </c>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202"/>
      <c r="Z135" s="202"/>
      <c r="AA135" s="203"/>
      <c r="AB135" s="55"/>
      <c r="AC135" s="22"/>
      <c r="AD135" s="22"/>
      <c r="AE135" s="22"/>
      <c r="AF135" s="22"/>
      <c r="AG135" s="22"/>
      <c r="AH135" s="22"/>
      <c r="AI135" s="22"/>
    </row>
    <row r="136" spans="1:35" ht="15.75" customHeight="1" x14ac:dyDescent="0.25">
      <c r="A136" s="51"/>
      <c r="B136" s="26"/>
      <c r="C136" s="157"/>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9"/>
      <c r="AB136" s="55"/>
      <c r="AC136" s="22"/>
      <c r="AD136" s="22"/>
      <c r="AE136" s="22"/>
      <c r="AF136" s="22"/>
      <c r="AG136" s="22"/>
      <c r="AH136" s="22"/>
      <c r="AI136" s="22"/>
    </row>
    <row r="137" spans="1:35" x14ac:dyDescent="0.25">
      <c r="A137" s="51"/>
      <c r="B137" s="26"/>
      <c r="C137" s="160"/>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2"/>
      <c r="AB137" s="55"/>
      <c r="AC137" s="22"/>
      <c r="AD137" s="22"/>
      <c r="AE137" s="22"/>
      <c r="AF137" s="22"/>
      <c r="AG137" s="22"/>
      <c r="AH137" s="22"/>
      <c r="AI137" s="22"/>
    </row>
    <row r="138" spans="1:35" ht="15.75" customHeight="1" x14ac:dyDescent="0.25">
      <c r="A138" s="51"/>
      <c r="B138" s="26"/>
      <c r="C138" s="160"/>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2"/>
      <c r="AB138" s="55"/>
      <c r="AC138" s="22"/>
      <c r="AD138" s="22"/>
      <c r="AE138" s="22"/>
      <c r="AF138" s="22"/>
      <c r="AG138" s="22"/>
      <c r="AH138" s="22"/>
      <c r="AI138" s="22"/>
    </row>
    <row r="139" spans="1:35" x14ac:dyDescent="0.25">
      <c r="A139" s="51"/>
      <c r="B139" s="26"/>
      <c r="C139" s="160"/>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2"/>
      <c r="AB139" s="55"/>
      <c r="AC139" s="22"/>
      <c r="AD139" s="22"/>
      <c r="AE139" s="22"/>
      <c r="AF139" s="22"/>
      <c r="AG139" s="22"/>
      <c r="AH139" s="22"/>
      <c r="AI139" s="22"/>
    </row>
    <row r="140" spans="1:35" x14ac:dyDescent="0.25">
      <c r="A140" s="51"/>
      <c r="B140" s="26"/>
      <c r="C140" s="160"/>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2"/>
      <c r="AB140" s="55"/>
      <c r="AC140" s="22"/>
      <c r="AD140" s="22"/>
      <c r="AE140" s="22"/>
      <c r="AF140" s="22"/>
      <c r="AG140" s="22"/>
      <c r="AH140" s="22"/>
      <c r="AI140" s="22"/>
    </row>
    <row r="141" spans="1:35" x14ac:dyDescent="0.25">
      <c r="A141" s="51"/>
      <c r="B141" s="26"/>
      <c r="C141" s="163"/>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5"/>
      <c r="AB141" s="55"/>
      <c r="AC141" s="22"/>
      <c r="AD141" s="22"/>
      <c r="AE141" s="22"/>
      <c r="AF141" s="22"/>
      <c r="AG141" s="22"/>
      <c r="AH141" s="22"/>
      <c r="AI141" s="22"/>
    </row>
    <row r="142" spans="1:35" x14ac:dyDescent="0.25">
      <c r="A142" s="51"/>
      <c r="B142" s="26"/>
      <c r="C142" s="9" t="s">
        <v>17</v>
      </c>
      <c r="D142" s="9"/>
      <c r="E142" s="9"/>
      <c r="F142" s="9"/>
      <c r="G142" s="152">
        <f>LEN(TRIM(C136))-LEN(SUBSTITUTE(C136," ",""))+1</f>
        <v>1</v>
      </c>
      <c r="H142" s="152"/>
      <c r="I142" s="9" t="str">
        <f>IF(G142&gt;100,"Correct"," One hundred words minimun")</f>
        <v xml:space="preserve"> One hundred words minimun</v>
      </c>
      <c r="J142" s="9"/>
      <c r="K142" s="9"/>
      <c r="L142" s="9"/>
      <c r="M142" s="9"/>
      <c r="N142" s="9"/>
      <c r="O142" s="9"/>
      <c r="P142" s="9"/>
      <c r="Q142" s="9"/>
      <c r="R142" s="9"/>
      <c r="S142" s="9"/>
      <c r="T142" s="9"/>
      <c r="U142" s="9"/>
      <c r="V142" s="9"/>
      <c r="W142" s="9"/>
      <c r="X142" s="9"/>
      <c r="Y142" s="9"/>
      <c r="Z142" s="9"/>
      <c r="AA142" s="9"/>
      <c r="AB142" s="55"/>
      <c r="AC142" s="22"/>
      <c r="AD142" s="22"/>
      <c r="AE142" s="22"/>
      <c r="AF142" s="22"/>
      <c r="AG142" s="22"/>
      <c r="AH142" s="22"/>
      <c r="AI142" s="22"/>
    </row>
    <row r="143" spans="1:35" ht="15.75" customHeight="1" x14ac:dyDescent="0.25">
      <c r="A143" s="51"/>
      <c r="B143" s="26"/>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55"/>
      <c r="AC143" s="22"/>
      <c r="AD143" s="22"/>
      <c r="AE143" s="22"/>
      <c r="AF143" s="22"/>
      <c r="AG143" s="22"/>
      <c r="AH143" s="22"/>
      <c r="AI143" s="22"/>
    </row>
    <row r="144" spans="1:35" x14ac:dyDescent="0.25">
      <c r="A144" s="51"/>
      <c r="B144" s="26"/>
      <c r="C144" s="201" t="str">
        <f>+CONCATENATE("Skill 2"," - ",D125," - ",J125)</f>
        <v xml:space="preserve">Skill 2 -  - </v>
      </c>
      <c r="D144" s="202"/>
      <c r="E144" s="202"/>
      <c r="F144" s="202"/>
      <c r="G144" s="202"/>
      <c r="H144" s="202"/>
      <c r="I144" s="202"/>
      <c r="J144" s="202"/>
      <c r="K144" s="202"/>
      <c r="L144" s="202"/>
      <c r="M144" s="202"/>
      <c r="N144" s="202"/>
      <c r="O144" s="202"/>
      <c r="P144" s="202"/>
      <c r="Q144" s="202"/>
      <c r="R144" s="202"/>
      <c r="S144" s="202"/>
      <c r="T144" s="202"/>
      <c r="U144" s="202"/>
      <c r="V144" s="202"/>
      <c r="W144" s="202"/>
      <c r="X144" s="202"/>
      <c r="Y144" s="202"/>
      <c r="Z144" s="202"/>
      <c r="AA144" s="203"/>
      <c r="AB144" s="55"/>
      <c r="AC144" s="22"/>
      <c r="AD144" s="22"/>
      <c r="AE144" s="22"/>
      <c r="AF144" s="22"/>
      <c r="AG144" s="22"/>
      <c r="AH144" s="22"/>
      <c r="AI144" s="22"/>
    </row>
    <row r="145" spans="1:35" x14ac:dyDescent="0.25">
      <c r="A145" s="51"/>
      <c r="B145" s="26"/>
      <c r="C145" s="157"/>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9"/>
      <c r="AB145" s="55"/>
      <c r="AC145" s="22"/>
      <c r="AD145" s="22"/>
      <c r="AE145" s="22"/>
      <c r="AF145" s="22"/>
      <c r="AG145" s="22"/>
      <c r="AH145" s="22"/>
      <c r="AI145" s="22"/>
    </row>
    <row r="146" spans="1:35" x14ac:dyDescent="0.25">
      <c r="A146" s="51"/>
      <c r="B146" s="26"/>
      <c r="C146" s="160"/>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2"/>
      <c r="AB146" s="55"/>
      <c r="AC146" s="22"/>
      <c r="AD146" s="22"/>
      <c r="AE146" s="22"/>
      <c r="AF146" s="22"/>
      <c r="AG146" s="22"/>
      <c r="AH146" s="22"/>
      <c r="AI146" s="22"/>
    </row>
    <row r="147" spans="1:35" x14ac:dyDescent="0.25">
      <c r="A147" s="51"/>
      <c r="B147" s="26"/>
      <c r="C147" s="160"/>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2"/>
      <c r="AB147" s="55"/>
      <c r="AC147" s="22"/>
      <c r="AD147" s="22"/>
      <c r="AE147" s="22"/>
      <c r="AF147" s="22"/>
      <c r="AG147" s="22"/>
      <c r="AH147" s="22"/>
      <c r="AI147" s="22"/>
    </row>
    <row r="148" spans="1:35" x14ac:dyDescent="0.25">
      <c r="A148" s="51"/>
      <c r="B148" s="26"/>
      <c r="C148" s="160"/>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2"/>
      <c r="AB148" s="55"/>
      <c r="AC148" s="22"/>
      <c r="AD148" s="22"/>
      <c r="AE148" s="22"/>
      <c r="AF148" s="22"/>
      <c r="AG148" s="22"/>
      <c r="AH148" s="22"/>
      <c r="AI148" s="22"/>
    </row>
    <row r="149" spans="1:35" x14ac:dyDescent="0.25">
      <c r="A149" s="51"/>
      <c r="B149" s="26"/>
      <c r="C149" s="160"/>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2"/>
      <c r="AB149" s="55"/>
      <c r="AC149" s="22"/>
      <c r="AD149" s="22"/>
      <c r="AE149" s="22"/>
      <c r="AF149" s="22"/>
      <c r="AG149" s="22"/>
      <c r="AH149" s="22"/>
      <c r="AI149" s="22"/>
    </row>
    <row r="150" spans="1:35" x14ac:dyDescent="0.25">
      <c r="A150" s="51"/>
      <c r="B150" s="26"/>
      <c r="C150" s="163"/>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5"/>
      <c r="AB150" s="55"/>
      <c r="AC150" s="22"/>
      <c r="AD150" s="22"/>
      <c r="AE150" s="22"/>
      <c r="AF150" s="22"/>
      <c r="AG150" s="22"/>
      <c r="AH150" s="22"/>
      <c r="AI150" s="22"/>
    </row>
    <row r="151" spans="1:35" x14ac:dyDescent="0.25">
      <c r="A151" s="51"/>
      <c r="B151" s="26"/>
      <c r="C151" s="9" t="s">
        <v>17</v>
      </c>
      <c r="D151" s="9"/>
      <c r="E151" s="9"/>
      <c r="F151" s="9"/>
      <c r="G151" s="152">
        <f>LEN(TRIM(C145))-LEN(SUBSTITUTE(C145," ",""))+1</f>
        <v>1</v>
      </c>
      <c r="H151" s="152"/>
      <c r="I151" s="9" t="str">
        <f>IF(G151&gt;100,"Correct"," One hundred words minimun")</f>
        <v xml:space="preserve"> One hundred words minimun</v>
      </c>
      <c r="J151" s="9"/>
      <c r="K151" s="9"/>
      <c r="L151" s="9"/>
      <c r="M151" s="9"/>
      <c r="N151" s="9"/>
      <c r="O151" s="9"/>
      <c r="P151" s="9"/>
      <c r="Q151" s="9"/>
      <c r="R151" s="9"/>
      <c r="S151" s="9"/>
      <c r="T151" s="9"/>
      <c r="U151" s="9"/>
      <c r="V151" s="9"/>
      <c r="W151" s="9"/>
      <c r="X151" s="9"/>
      <c r="Y151" s="9"/>
      <c r="Z151" s="9"/>
      <c r="AA151" s="9"/>
      <c r="AB151" s="55"/>
      <c r="AC151" s="22"/>
      <c r="AD151" s="22"/>
      <c r="AE151" s="22"/>
      <c r="AF151" s="22"/>
      <c r="AG151" s="22"/>
      <c r="AH151" s="22"/>
      <c r="AI151" s="22"/>
    </row>
    <row r="152" spans="1:35" ht="15.75" customHeight="1" x14ac:dyDescent="0.25">
      <c r="A152" s="51"/>
      <c r="B152" s="26"/>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55"/>
      <c r="AC152" s="22"/>
      <c r="AD152" s="22"/>
      <c r="AE152" s="22"/>
      <c r="AF152" s="22"/>
      <c r="AG152" s="22"/>
      <c r="AH152" s="22"/>
      <c r="AI152" s="22"/>
    </row>
    <row r="153" spans="1:35" ht="15.75" customHeight="1" x14ac:dyDescent="0.25">
      <c r="A153" s="51"/>
      <c r="B153" s="26"/>
      <c r="C153" s="201" t="str">
        <f>+CONCATENATE("Skill 3"," - ",D126," - ",J126)</f>
        <v xml:space="preserve">Skill 3 -  - </v>
      </c>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3"/>
      <c r="AB153" s="55"/>
      <c r="AC153" s="22"/>
      <c r="AD153" s="22"/>
      <c r="AE153" s="22"/>
      <c r="AF153" s="22"/>
      <c r="AG153" s="22"/>
      <c r="AH153" s="22"/>
      <c r="AI153" s="22"/>
    </row>
    <row r="154" spans="1:35" ht="15.75" customHeight="1" x14ac:dyDescent="0.25">
      <c r="A154" s="51"/>
      <c r="B154" s="26"/>
      <c r="C154" s="157"/>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9"/>
      <c r="AB154" s="55"/>
      <c r="AC154" s="22"/>
      <c r="AD154" s="22"/>
      <c r="AE154" s="22"/>
      <c r="AF154" s="22"/>
      <c r="AG154" s="22"/>
      <c r="AH154" s="22"/>
      <c r="AI154" s="22"/>
    </row>
    <row r="155" spans="1:35" x14ac:dyDescent="0.25">
      <c r="A155" s="51"/>
      <c r="B155" s="26"/>
      <c r="C155" s="160"/>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2"/>
      <c r="AB155" s="55"/>
      <c r="AC155" s="22"/>
      <c r="AD155" s="22"/>
      <c r="AE155" s="22"/>
      <c r="AF155" s="22"/>
      <c r="AG155" s="22"/>
      <c r="AH155" s="22"/>
      <c r="AI155" s="22"/>
    </row>
    <row r="156" spans="1:35" ht="15.75" customHeight="1" x14ac:dyDescent="0.25">
      <c r="A156" s="51"/>
      <c r="B156" s="26"/>
      <c r="C156" s="160"/>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2"/>
      <c r="AB156" s="55"/>
      <c r="AC156" s="22"/>
      <c r="AD156" s="22"/>
      <c r="AE156" s="22"/>
      <c r="AF156" s="22"/>
      <c r="AG156" s="22"/>
      <c r="AH156" s="22"/>
      <c r="AI156" s="22"/>
    </row>
    <row r="157" spans="1:35" x14ac:dyDescent="0.25">
      <c r="A157" s="51"/>
      <c r="B157" s="26"/>
      <c r="C157" s="160"/>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2"/>
      <c r="AB157" s="55"/>
      <c r="AC157" s="22"/>
      <c r="AD157" s="22"/>
      <c r="AE157" s="22"/>
      <c r="AF157" s="22"/>
      <c r="AG157" s="22"/>
      <c r="AH157" s="22"/>
      <c r="AI157" s="22"/>
    </row>
    <row r="158" spans="1:35" x14ac:dyDescent="0.25">
      <c r="A158" s="51"/>
      <c r="B158" s="26"/>
      <c r="C158" s="160"/>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2"/>
      <c r="AB158" s="55"/>
      <c r="AC158" s="22"/>
      <c r="AD158" s="22"/>
      <c r="AE158" s="22"/>
      <c r="AF158" s="22"/>
      <c r="AG158" s="22"/>
      <c r="AH158" s="22"/>
      <c r="AI158" s="22"/>
    </row>
    <row r="159" spans="1:35" x14ac:dyDescent="0.25">
      <c r="A159" s="51"/>
      <c r="B159" s="26"/>
      <c r="C159" s="163"/>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65"/>
      <c r="AB159" s="55"/>
      <c r="AC159" s="22"/>
      <c r="AD159" s="22"/>
      <c r="AE159" s="22"/>
      <c r="AF159" s="22"/>
      <c r="AG159" s="22"/>
      <c r="AH159" s="22"/>
      <c r="AI159" s="22"/>
    </row>
    <row r="160" spans="1:35" x14ac:dyDescent="0.25">
      <c r="A160" s="51"/>
      <c r="B160" s="26"/>
      <c r="C160" s="9" t="s">
        <v>17</v>
      </c>
      <c r="D160" s="9"/>
      <c r="E160" s="9"/>
      <c r="F160" s="9"/>
      <c r="G160" s="152">
        <f>LEN(TRIM(C154))-LEN(SUBSTITUTE(C154," ",""))+1</f>
        <v>1</v>
      </c>
      <c r="H160" s="152"/>
      <c r="I160" s="9" t="str">
        <f>IF(G160&gt;100,"Correct"," One hundred words minimun")</f>
        <v xml:space="preserve"> One hundred words minimun</v>
      </c>
      <c r="J160" s="9"/>
      <c r="K160" s="9"/>
      <c r="L160" s="9"/>
      <c r="M160" s="9"/>
      <c r="N160" s="9"/>
      <c r="O160" s="9"/>
      <c r="P160" s="9"/>
      <c r="Q160" s="9"/>
      <c r="R160" s="9"/>
      <c r="S160" s="9"/>
      <c r="T160" s="9"/>
      <c r="U160" s="9"/>
      <c r="V160" s="9"/>
      <c r="W160" s="9"/>
      <c r="X160" s="9"/>
      <c r="Y160" s="9"/>
      <c r="Z160" s="9"/>
      <c r="AA160" s="9"/>
      <c r="AB160" s="55"/>
      <c r="AC160" s="22"/>
      <c r="AD160" s="22"/>
      <c r="AE160" s="22"/>
      <c r="AF160" s="22"/>
      <c r="AG160" s="22"/>
      <c r="AH160" s="22"/>
      <c r="AI160" s="22"/>
    </row>
    <row r="161" spans="1:35" ht="15.75" customHeight="1" x14ac:dyDescent="0.25">
      <c r="A161" s="51"/>
      <c r="B161" s="26"/>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55"/>
      <c r="AC161" s="22"/>
      <c r="AD161" s="22"/>
      <c r="AE161" s="22"/>
      <c r="AF161" s="22"/>
      <c r="AG161" s="22"/>
      <c r="AH161" s="22"/>
      <c r="AI161" s="22"/>
    </row>
    <row r="162" spans="1:35" ht="15.75" customHeight="1" x14ac:dyDescent="0.25">
      <c r="A162" s="51"/>
      <c r="B162" s="26"/>
      <c r="C162" s="101" t="s">
        <v>215</v>
      </c>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3"/>
      <c r="AB162" s="55"/>
      <c r="AC162" s="22"/>
      <c r="AD162" s="22"/>
      <c r="AE162" s="22"/>
      <c r="AF162" s="22"/>
      <c r="AG162" s="22"/>
      <c r="AH162" s="22"/>
      <c r="AI162" s="22"/>
    </row>
    <row r="163" spans="1:35" ht="15.75" customHeight="1" x14ac:dyDescent="0.25">
      <c r="A163" s="51"/>
      <c r="B163" s="26"/>
      <c r="C163" s="188" t="s">
        <v>553</v>
      </c>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c r="AA163" s="190"/>
      <c r="AB163" s="55"/>
      <c r="AC163" s="22"/>
      <c r="AD163" s="22"/>
      <c r="AE163" s="22"/>
      <c r="AF163" s="22"/>
      <c r="AG163" s="22"/>
      <c r="AH163" s="22"/>
      <c r="AI163" s="22"/>
    </row>
    <row r="164" spans="1:35" ht="15.75" customHeight="1" x14ac:dyDescent="0.25">
      <c r="A164" s="51"/>
      <c r="B164" s="26"/>
      <c r="C164" s="191"/>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3"/>
      <c r="AB164" s="55"/>
      <c r="AC164" s="22"/>
      <c r="AD164" s="22"/>
      <c r="AE164" s="22"/>
      <c r="AF164" s="22"/>
      <c r="AG164" s="22"/>
      <c r="AH164" s="22"/>
      <c r="AI164" s="22"/>
    </row>
    <row r="165" spans="1:35" ht="15.75" customHeight="1" x14ac:dyDescent="0.25">
      <c r="A165" s="51"/>
      <c r="B165" s="26"/>
      <c r="C165" s="179"/>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1"/>
      <c r="AB165" s="55"/>
      <c r="AC165" s="22"/>
      <c r="AD165" s="22"/>
      <c r="AE165" s="22"/>
      <c r="AF165" s="22"/>
      <c r="AG165" s="22"/>
      <c r="AH165" s="22"/>
      <c r="AI165" s="22"/>
    </row>
    <row r="166" spans="1:35" x14ac:dyDescent="0.25">
      <c r="A166" s="51"/>
      <c r="B166" s="26"/>
      <c r="C166" s="182"/>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4"/>
      <c r="AB166" s="55"/>
      <c r="AC166" s="22"/>
      <c r="AD166" s="22"/>
      <c r="AE166" s="22"/>
      <c r="AF166" s="22"/>
      <c r="AG166" s="22"/>
      <c r="AH166" s="22"/>
      <c r="AI166" s="22"/>
    </row>
    <row r="167" spans="1:35" ht="15.75" customHeight="1" x14ac:dyDescent="0.25">
      <c r="A167" s="51"/>
      <c r="B167" s="26"/>
      <c r="C167" s="182"/>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4"/>
      <c r="AB167" s="55"/>
      <c r="AC167" s="22"/>
      <c r="AD167" s="22"/>
      <c r="AE167" s="22"/>
      <c r="AF167" s="22"/>
      <c r="AG167" s="22"/>
      <c r="AH167" s="22"/>
      <c r="AI167" s="22"/>
    </row>
    <row r="168" spans="1:35" x14ac:dyDescent="0.25">
      <c r="A168" s="51"/>
      <c r="B168" s="26"/>
      <c r="C168" s="182"/>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4"/>
      <c r="AB168" s="55"/>
      <c r="AC168" s="22"/>
      <c r="AD168" s="22"/>
      <c r="AE168" s="22"/>
      <c r="AF168" s="22"/>
      <c r="AG168" s="22"/>
      <c r="AH168" s="22"/>
      <c r="AI168" s="22"/>
    </row>
    <row r="169" spans="1:35" x14ac:dyDescent="0.25">
      <c r="A169" s="51"/>
      <c r="B169" s="26"/>
      <c r="C169" s="182"/>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4"/>
      <c r="AB169" s="55"/>
      <c r="AC169" s="22"/>
      <c r="AD169" s="22"/>
      <c r="AE169" s="22"/>
      <c r="AF169" s="22"/>
      <c r="AG169" s="22"/>
      <c r="AH169" s="22"/>
      <c r="AI169" s="22"/>
    </row>
    <row r="170" spans="1:35" x14ac:dyDescent="0.25">
      <c r="A170" s="51"/>
      <c r="B170" s="26"/>
      <c r="C170" s="182"/>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4"/>
      <c r="AB170" s="55"/>
      <c r="AC170" s="22"/>
      <c r="AD170" s="22"/>
      <c r="AE170" s="22"/>
      <c r="AF170" s="22"/>
      <c r="AG170" s="22"/>
      <c r="AH170" s="22"/>
      <c r="AI170" s="22"/>
    </row>
    <row r="171" spans="1:35" x14ac:dyDescent="0.25">
      <c r="A171" s="51"/>
      <c r="B171" s="26"/>
      <c r="C171" s="182"/>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4"/>
      <c r="AB171" s="55"/>
      <c r="AC171" s="22"/>
      <c r="AD171" s="22"/>
      <c r="AE171" s="22"/>
      <c r="AF171" s="22"/>
      <c r="AG171" s="22"/>
      <c r="AH171" s="22"/>
      <c r="AI171" s="22"/>
    </row>
    <row r="172" spans="1:35" x14ac:dyDescent="0.25">
      <c r="A172" s="51"/>
      <c r="B172" s="26"/>
      <c r="C172" s="182"/>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4"/>
      <c r="AB172" s="55"/>
      <c r="AC172" s="22"/>
      <c r="AD172" s="22"/>
      <c r="AE172" s="22"/>
      <c r="AF172" s="22"/>
      <c r="AG172" s="22"/>
      <c r="AH172" s="22"/>
      <c r="AI172" s="22"/>
    </row>
    <row r="173" spans="1:35" x14ac:dyDescent="0.25">
      <c r="A173" s="51"/>
      <c r="B173" s="26"/>
      <c r="C173" s="182"/>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4"/>
      <c r="AB173" s="55"/>
      <c r="AC173" s="22"/>
      <c r="AD173" s="22"/>
      <c r="AE173" s="22"/>
      <c r="AF173" s="22"/>
      <c r="AG173" s="22"/>
      <c r="AH173" s="22"/>
      <c r="AI173" s="22"/>
    </row>
    <row r="174" spans="1:35" x14ac:dyDescent="0.25">
      <c r="A174" s="51"/>
      <c r="B174" s="26"/>
      <c r="C174" s="182"/>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4"/>
      <c r="AB174" s="55"/>
      <c r="AC174" s="22"/>
      <c r="AD174" s="22"/>
      <c r="AE174" s="22"/>
      <c r="AF174" s="22"/>
      <c r="AG174" s="22"/>
      <c r="AH174" s="22"/>
      <c r="AI174" s="22"/>
    </row>
    <row r="175" spans="1:35" x14ac:dyDescent="0.25">
      <c r="A175" s="51"/>
      <c r="B175" s="57"/>
      <c r="C175" s="185"/>
      <c r="D175" s="186"/>
      <c r="E175" s="186"/>
      <c r="F175" s="186"/>
      <c r="G175" s="186"/>
      <c r="H175" s="186"/>
      <c r="I175" s="186"/>
      <c r="J175" s="186"/>
      <c r="K175" s="186"/>
      <c r="L175" s="186"/>
      <c r="M175" s="186"/>
      <c r="N175" s="186"/>
      <c r="O175" s="186"/>
      <c r="P175" s="186"/>
      <c r="Q175" s="186"/>
      <c r="R175" s="186"/>
      <c r="S175" s="186"/>
      <c r="T175" s="186"/>
      <c r="U175" s="186"/>
      <c r="V175" s="186"/>
      <c r="W175" s="186"/>
      <c r="X175" s="186"/>
      <c r="Y175" s="186"/>
      <c r="Z175" s="186"/>
      <c r="AA175" s="187"/>
      <c r="AB175" s="70"/>
      <c r="AC175" s="22"/>
      <c r="AD175" s="22"/>
      <c r="AE175" s="22"/>
      <c r="AF175" s="22"/>
      <c r="AG175" s="22"/>
      <c r="AH175" s="22"/>
      <c r="AI175" s="22"/>
    </row>
    <row r="176" spans="1:35" x14ac:dyDescent="0.25">
      <c r="A176" s="51"/>
      <c r="B176" s="26"/>
      <c r="C176" s="9" t="s">
        <v>17</v>
      </c>
      <c r="D176" s="9"/>
      <c r="E176" s="9"/>
      <c r="F176" s="9"/>
      <c r="G176" s="152">
        <f>LEN(TRIM(C165))-LEN(SUBSTITUTE(C165," ",""))+1</f>
        <v>1</v>
      </c>
      <c r="H176" s="152"/>
      <c r="I176" s="9" t="str">
        <f>IF(G176&gt;100,"Correct"," 250 hundred words minimun")</f>
        <v xml:space="preserve"> 250 hundred words minimun</v>
      </c>
      <c r="J176" s="9"/>
      <c r="K176" s="9"/>
      <c r="L176" s="9"/>
      <c r="M176" s="9"/>
      <c r="N176" s="9"/>
      <c r="O176" s="9"/>
      <c r="P176" s="9"/>
      <c r="Q176" s="9"/>
      <c r="R176" s="9"/>
      <c r="S176" s="9"/>
      <c r="T176" s="9"/>
      <c r="U176" s="9"/>
      <c r="V176" s="9"/>
      <c r="W176" s="9"/>
      <c r="X176" s="9"/>
      <c r="Y176" s="9"/>
      <c r="Z176" s="9"/>
      <c r="AA176" s="9"/>
      <c r="AB176" s="55"/>
      <c r="AC176" s="22"/>
      <c r="AD176" s="22"/>
      <c r="AE176" s="22"/>
      <c r="AF176" s="22"/>
      <c r="AG176" s="22"/>
      <c r="AH176" s="22"/>
      <c r="AI176" s="22"/>
    </row>
    <row r="177" spans="1:35" ht="9.75" customHeight="1" thickBot="1" x14ac:dyDescent="0.3">
      <c r="A177" s="51"/>
      <c r="B177" s="26"/>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55"/>
      <c r="AC177" s="22"/>
      <c r="AD177" s="22"/>
      <c r="AE177" s="22"/>
      <c r="AF177" s="22"/>
      <c r="AG177" s="22"/>
      <c r="AH177" s="22"/>
      <c r="AI177" s="22"/>
    </row>
    <row r="178" spans="1:35" x14ac:dyDescent="0.25">
      <c r="A178" s="51"/>
      <c r="B178" s="24"/>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54"/>
      <c r="AC178" s="22"/>
      <c r="AD178" s="22"/>
      <c r="AE178" s="22"/>
      <c r="AF178" s="22"/>
      <c r="AG178" s="22"/>
      <c r="AH178" s="22"/>
      <c r="AI178" s="22"/>
    </row>
    <row r="179" spans="1:35" x14ac:dyDescent="0.25">
      <c r="A179" s="51"/>
      <c r="B179" s="26"/>
      <c r="C179" s="101" t="s">
        <v>257</v>
      </c>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3"/>
      <c r="AB179" s="55"/>
      <c r="AC179" s="22"/>
      <c r="AD179" s="22"/>
      <c r="AE179" s="22"/>
      <c r="AF179" s="22"/>
      <c r="AG179" s="22"/>
      <c r="AH179" s="22"/>
      <c r="AI179" s="22"/>
    </row>
    <row r="180" spans="1:35" ht="15.75" customHeight="1" x14ac:dyDescent="0.25">
      <c r="A180" s="51"/>
      <c r="B180" s="26"/>
      <c r="C180" s="37" t="s">
        <v>306</v>
      </c>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8"/>
      <c r="AB180" s="55"/>
      <c r="AC180" s="22"/>
      <c r="AD180" s="22"/>
      <c r="AE180" s="22"/>
      <c r="AF180" s="22"/>
      <c r="AG180" s="22"/>
      <c r="AH180" s="22"/>
      <c r="AI180" s="22"/>
    </row>
    <row r="181" spans="1:35" x14ac:dyDescent="0.25">
      <c r="A181" s="51"/>
      <c r="B181" s="26"/>
      <c r="C181" s="39" t="s">
        <v>307</v>
      </c>
      <c r="D181" s="36"/>
      <c r="E181" s="36"/>
      <c r="F181" s="36"/>
      <c r="G181" s="36"/>
      <c r="H181" s="36"/>
      <c r="K181" s="213" t="s">
        <v>308</v>
      </c>
      <c r="L181" s="213"/>
      <c r="M181" s="213"/>
      <c r="N181" s="213"/>
      <c r="O181" s="36"/>
      <c r="P181" s="36"/>
      <c r="Q181" s="36"/>
      <c r="R181" s="36"/>
      <c r="S181" s="36"/>
      <c r="T181" s="36"/>
      <c r="U181" s="36"/>
      <c r="V181" s="36"/>
      <c r="W181" s="36"/>
      <c r="X181" s="36"/>
      <c r="Y181" s="36"/>
      <c r="Z181" s="36"/>
      <c r="AA181" s="40"/>
      <c r="AB181" s="55"/>
      <c r="AC181" s="22"/>
      <c r="AD181" s="22"/>
      <c r="AE181" s="22"/>
      <c r="AF181" s="22"/>
      <c r="AG181" s="22"/>
      <c r="AH181" s="22"/>
      <c r="AI181" s="22"/>
    </row>
    <row r="182" spans="1:35" ht="15.75" customHeight="1" x14ac:dyDescent="0.25">
      <c r="A182" s="51"/>
      <c r="B182" s="26"/>
      <c r="C182" s="41" t="s">
        <v>258</v>
      </c>
      <c r="D182" s="9"/>
      <c r="E182" s="9"/>
      <c r="F182" s="9"/>
      <c r="G182" s="9"/>
      <c r="H182" s="9"/>
      <c r="I182" s="9"/>
      <c r="J182" s="9"/>
      <c r="K182" s="9"/>
      <c r="L182" s="9"/>
      <c r="M182" s="9"/>
      <c r="N182" s="9"/>
      <c r="O182" s="9"/>
      <c r="P182" s="9"/>
      <c r="Q182" s="9"/>
      <c r="R182" s="9"/>
      <c r="S182" s="9"/>
      <c r="T182" s="9"/>
      <c r="U182" s="9"/>
      <c r="V182" s="9"/>
      <c r="W182" s="214" t="s">
        <v>308</v>
      </c>
      <c r="X182" s="214"/>
      <c r="Y182" s="214"/>
      <c r="Z182" s="214"/>
      <c r="AA182" s="31"/>
      <c r="AB182" s="55"/>
      <c r="AC182" s="22"/>
      <c r="AD182" s="22"/>
      <c r="AE182" s="22"/>
      <c r="AF182" s="22"/>
      <c r="AG182" s="22"/>
      <c r="AH182" s="22"/>
      <c r="AI182" s="22"/>
    </row>
    <row r="183" spans="1:35" ht="15.75" customHeight="1" x14ac:dyDescent="0.25">
      <c r="A183" s="51"/>
      <c r="B183" s="26"/>
      <c r="C183" s="195" t="s">
        <v>264</v>
      </c>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7"/>
      <c r="AB183" s="55"/>
      <c r="AC183" s="22"/>
      <c r="AD183" s="22"/>
      <c r="AE183" s="22"/>
      <c r="AF183" s="22"/>
      <c r="AG183" s="22"/>
      <c r="AH183" s="22"/>
      <c r="AI183" s="22"/>
    </row>
    <row r="184" spans="1:35" x14ac:dyDescent="0.25">
      <c r="A184" s="51"/>
      <c r="B184" s="26"/>
      <c r="C184" s="198"/>
      <c r="D184" s="199"/>
      <c r="E184" s="199"/>
      <c r="F184" s="199"/>
      <c r="G184" s="199"/>
      <c r="H184" s="199"/>
      <c r="I184" s="199"/>
      <c r="J184" s="199"/>
      <c r="K184" s="199"/>
      <c r="L184" s="199"/>
      <c r="M184" s="199"/>
      <c r="N184" s="199"/>
      <c r="O184" s="199"/>
      <c r="P184" s="199"/>
      <c r="Q184" s="199"/>
      <c r="R184" s="199"/>
      <c r="S184" s="199"/>
      <c r="T184" s="199"/>
      <c r="U184" s="199"/>
      <c r="V184" s="199"/>
      <c r="W184" s="199"/>
      <c r="X184" s="199"/>
      <c r="Y184" s="199"/>
      <c r="Z184" s="199"/>
      <c r="AA184" s="200"/>
      <c r="AB184" s="55"/>
      <c r="AC184" s="22"/>
      <c r="AD184" s="22"/>
      <c r="AE184" s="22"/>
      <c r="AF184" s="22"/>
      <c r="AG184" s="22"/>
      <c r="AH184" s="22"/>
      <c r="AI184" s="22"/>
    </row>
    <row r="185" spans="1:35" x14ac:dyDescent="0.25">
      <c r="A185" s="51"/>
      <c r="B185" s="26"/>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55"/>
      <c r="AC185" s="22"/>
      <c r="AD185" s="22"/>
      <c r="AE185" s="22"/>
      <c r="AF185" s="22"/>
      <c r="AG185" s="22"/>
      <c r="AH185" s="22"/>
      <c r="AI185" s="22"/>
    </row>
    <row r="186" spans="1:35" ht="15.75" customHeight="1" x14ac:dyDescent="0.25">
      <c r="A186" s="51"/>
      <c r="B186" s="26"/>
      <c r="C186" s="101" t="s">
        <v>259</v>
      </c>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3"/>
      <c r="AB186" s="55"/>
      <c r="AC186" s="22"/>
      <c r="AD186" s="22"/>
      <c r="AE186" s="22"/>
      <c r="AF186" s="22"/>
      <c r="AG186" s="22"/>
      <c r="AH186" s="22"/>
      <c r="AI186" s="22"/>
    </row>
    <row r="187" spans="1:35" ht="15.75" customHeight="1" x14ac:dyDescent="0.25">
      <c r="A187" s="51"/>
      <c r="B187" s="26"/>
      <c r="C187" s="204" t="s">
        <v>260</v>
      </c>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6"/>
      <c r="AB187" s="55"/>
      <c r="AC187" s="22"/>
      <c r="AD187" s="22"/>
      <c r="AE187" s="22"/>
      <c r="AF187" s="22"/>
      <c r="AG187" s="22"/>
      <c r="AH187" s="22"/>
      <c r="AI187" s="22"/>
    </row>
    <row r="188" spans="1:35" x14ac:dyDescent="0.25">
      <c r="A188" s="51"/>
      <c r="B188" s="26"/>
      <c r="C188" s="207"/>
      <c r="D188" s="208"/>
      <c r="E188" s="208"/>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9"/>
      <c r="AB188" s="55"/>
      <c r="AC188" s="22"/>
      <c r="AD188" s="22"/>
      <c r="AE188" s="22"/>
      <c r="AF188" s="22"/>
      <c r="AG188" s="22"/>
      <c r="AH188" s="22"/>
      <c r="AI188" s="22"/>
    </row>
    <row r="189" spans="1:35" ht="15.75" customHeight="1" x14ac:dyDescent="0.25">
      <c r="A189" s="51"/>
      <c r="B189" s="26"/>
      <c r="C189" s="207"/>
      <c r="D189" s="208"/>
      <c r="E189" s="208"/>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9"/>
      <c r="AB189" s="55"/>
      <c r="AC189" s="22"/>
      <c r="AD189" s="22"/>
      <c r="AE189" s="22"/>
      <c r="AF189" s="22"/>
      <c r="AG189" s="22"/>
      <c r="AH189" s="22"/>
      <c r="AI189" s="22"/>
    </row>
    <row r="190" spans="1:35" x14ac:dyDescent="0.25">
      <c r="A190" s="51"/>
      <c r="B190" s="26"/>
      <c r="C190" s="210"/>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2"/>
      <c r="AB190" s="55"/>
      <c r="AC190" s="22"/>
      <c r="AD190" s="22"/>
      <c r="AE190" s="22"/>
      <c r="AF190" s="22"/>
      <c r="AG190" s="22"/>
      <c r="AH190" s="22"/>
      <c r="AI190" s="22"/>
    </row>
    <row r="191" spans="1:35" ht="15.75" customHeight="1" x14ac:dyDescent="0.25">
      <c r="A191" s="51"/>
      <c r="B191" s="26"/>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55"/>
      <c r="AC191" s="22"/>
      <c r="AD191" s="22"/>
      <c r="AE191" s="22"/>
      <c r="AF191" s="22"/>
      <c r="AG191" s="22"/>
      <c r="AH191" s="22"/>
      <c r="AI191" s="22"/>
    </row>
    <row r="192" spans="1:35" ht="15.75" customHeight="1" x14ac:dyDescent="0.25">
      <c r="A192" s="51"/>
      <c r="B192" s="26"/>
      <c r="C192" s="53"/>
      <c r="D192" s="194" t="s">
        <v>265</v>
      </c>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55"/>
      <c r="AC192" s="22"/>
      <c r="AD192" s="22"/>
      <c r="AE192" s="22"/>
      <c r="AF192" s="22"/>
      <c r="AG192" s="22"/>
      <c r="AH192" s="22"/>
      <c r="AI192" s="22"/>
    </row>
    <row r="193" spans="1:35" x14ac:dyDescent="0.25">
      <c r="A193" s="51"/>
      <c r="B193" s="26"/>
      <c r="C193" s="9"/>
      <c r="D193" s="194"/>
      <c r="E193" s="194"/>
      <c r="F193" s="194"/>
      <c r="G193" s="194"/>
      <c r="H193" s="194"/>
      <c r="I193" s="194"/>
      <c r="J193" s="194"/>
      <c r="K193" s="194"/>
      <c r="L193" s="194"/>
      <c r="M193" s="194"/>
      <c r="N193" s="194"/>
      <c r="O193" s="194"/>
      <c r="P193" s="194"/>
      <c r="Q193" s="194"/>
      <c r="R193" s="194"/>
      <c r="S193" s="194"/>
      <c r="T193" s="194"/>
      <c r="U193" s="194"/>
      <c r="V193" s="194"/>
      <c r="W193" s="194"/>
      <c r="X193" s="194"/>
      <c r="Y193" s="194"/>
      <c r="Z193" s="194"/>
      <c r="AA193" s="194"/>
      <c r="AB193" s="55"/>
      <c r="AC193" s="22"/>
      <c r="AD193" s="22"/>
      <c r="AE193" s="22"/>
      <c r="AF193" s="22"/>
      <c r="AG193" s="22"/>
      <c r="AH193" s="22"/>
      <c r="AI193" s="22"/>
    </row>
    <row r="194" spans="1:35" ht="15.75" customHeight="1" x14ac:dyDescent="0.25">
      <c r="A194" s="51"/>
      <c r="B194" s="26"/>
      <c r="C194" s="9"/>
      <c r="D194" s="194"/>
      <c r="E194" s="194"/>
      <c r="F194" s="194"/>
      <c r="G194" s="194"/>
      <c r="H194" s="194"/>
      <c r="I194" s="194"/>
      <c r="J194" s="194"/>
      <c r="K194" s="194"/>
      <c r="L194" s="194"/>
      <c r="M194" s="194"/>
      <c r="N194" s="194"/>
      <c r="O194" s="194"/>
      <c r="P194" s="194"/>
      <c r="Q194" s="194"/>
      <c r="R194" s="194"/>
      <c r="S194" s="194"/>
      <c r="T194" s="194"/>
      <c r="U194" s="194"/>
      <c r="V194" s="194"/>
      <c r="W194" s="194"/>
      <c r="X194" s="194"/>
      <c r="Y194" s="194"/>
      <c r="Z194" s="194"/>
      <c r="AA194" s="194"/>
      <c r="AB194" s="55"/>
      <c r="AC194" s="22"/>
      <c r="AD194" s="22"/>
      <c r="AE194" s="22"/>
      <c r="AF194" s="22"/>
      <c r="AG194" s="22"/>
      <c r="AH194" s="22"/>
      <c r="AI194" s="22"/>
    </row>
    <row r="195" spans="1:35" x14ac:dyDescent="0.25">
      <c r="A195" s="51"/>
      <c r="B195" s="26"/>
      <c r="C195" s="9"/>
      <c r="D195" s="194"/>
      <c r="E195" s="194"/>
      <c r="F195" s="194"/>
      <c r="G195" s="194"/>
      <c r="H195" s="194"/>
      <c r="I195" s="194"/>
      <c r="J195" s="194"/>
      <c r="K195" s="194"/>
      <c r="L195" s="194"/>
      <c r="M195" s="194"/>
      <c r="N195" s="194"/>
      <c r="O195" s="194"/>
      <c r="P195" s="194"/>
      <c r="Q195" s="194"/>
      <c r="R195" s="194"/>
      <c r="S195" s="194"/>
      <c r="T195" s="194"/>
      <c r="U195" s="194"/>
      <c r="V195" s="194"/>
      <c r="W195" s="194"/>
      <c r="X195" s="194"/>
      <c r="Y195" s="194"/>
      <c r="Z195" s="194"/>
      <c r="AA195" s="194"/>
      <c r="AB195" s="55"/>
      <c r="AC195" s="22"/>
      <c r="AD195" s="22"/>
      <c r="AE195" s="22"/>
      <c r="AF195" s="22"/>
      <c r="AG195" s="22"/>
      <c r="AH195" s="22"/>
      <c r="AI195" s="22"/>
    </row>
    <row r="196" spans="1:35" x14ac:dyDescent="0.25">
      <c r="A196" s="51"/>
      <c r="B196" s="26"/>
      <c r="C196" s="9"/>
      <c r="D196" s="194"/>
      <c r="E196" s="194"/>
      <c r="F196" s="194"/>
      <c r="G196" s="194"/>
      <c r="H196" s="194"/>
      <c r="I196" s="194"/>
      <c r="J196" s="194"/>
      <c r="K196" s="194"/>
      <c r="L196" s="194"/>
      <c r="M196" s="194"/>
      <c r="N196" s="194"/>
      <c r="O196" s="194"/>
      <c r="P196" s="194"/>
      <c r="Q196" s="194"/>
      <c r="R196" s="194"/>
      <c r="S196" s="194"/>
      <c r="T196" s="194"/>
      <c r="U196" s="194"/>
      <c r="V196" s="194"/>
      <c r="W196" s="194"/>
      <c r="X196" s="194"/>
      <c r="Y196" s="194"/>
      <c r="Z196" s="194"/>
      <c r="AA196" s="194"/>
      <c r="AB196" s="55"/>
      <c r="AC196" s="22"/>
      <c r="AD196" s="22"/>
      <c r="AE196" s="22"/>
      <c r="AF196" s="22"/>
      <c r="AG196" s="22"/>
      <c r="AH196" s="22"/>
      <c r="AI196" s="22"/>
    </row>
    <row r="197" spans="1:35" x14ac:dyDescent="0.25">
      <c r="A197" s="51"/>
      <c r="B197" s="26"/>
      <c r="C197" s="9"/>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55"/>
      <c r="AC197" s="22"/>
      <c r="AD197" s="22"/>
      <c r="AE197" s="22"/>
      <c r="AF197" s="22"/>
      <c r="AG197" s="22"/>
      <c r="AH197" s="22"/>
      <c r="AI197" s="22"/>
    </row>
    <row r="198" spans="1:35" x14ac:dyDescent="0.25">
      <c r="A198" s="51"/>
      <c r="B198" s="26"/>
      <c r="C198" s="9"/>
      <c r="D198" s="9"/>
      <c r="E198" s="9"/>
      <c r="F198" s="9"/>
      <c r="G198" s="9"/>
      <c r="H198" s="9"/>
      <c r="I198" s="9"/>
      <c r="J198" s="9"/>
      <c r="K198" s="9"/>
      <c r="L198" s="9"/>
      <c r="M198" s="9"/>
      <c r="N198" s="9"/>
      <c r="O198" s="9"/>
      <c r="P198" s="9"/>
      <c r="Q198" s="9"/>
      <c r="R198" s="9" t="s">
        <v>18</v>
      </c>
      <c r="S198" s="9"/>
      <c r="T198" s="177">
        <f ca="1">NOW()</f>
        <v>43339.376244791667</v>
      </c>
      <c r="U198" s="177"/>
      <c r="V198" s="177"/>
      <c r="W198" s="177"/>
      <c r="X198" s="7"/>
      <c r="Y198" s="7"/>
      <c r="Z198" s="7"/>
      <c r="AA198" s="7"/>
      <c r="AB198" s="55"/>
      <c r="AC198" s="22"/>
      <c r="AD198" s="22"/>
      <c r="AE198" s="22"/>
      <c r="AF198" s="22"/>
      <c r="AG198" s="22"/>
      <c r="AH198" s="22"/>
      <c r="AI198" s="22"/>
    </row>
    <row r="199" spans="1:35" x14ac:dyDescent="0.25">
      <c r="A199" s="51"/>
      <c r="B199" s="62"/>
      <c r="C199" s="9"/>
      <c r="D199" s="9"/>
      <c r="E199" s="9"/>
      <c r="F199" s="9"/>
      <c r="G199" s="9"/>
      <c r="H199" s="9"/>
      <c r="I199" s="9"/>
      <c r="J199" s="9"/>
      <c r="K199" s="9"/>
      <c r="L199" s="9"/>
      <c r="M199" s="9"/>
      <c r="N199" s="9"/>
      <c r="O199" s="9"/>
      <c r="P199" s="9"/>
      <c r="Q199" s="9"/>
      <c r="R199" s="9" t="s">
        <v>216</v>
      </c>
      <c r="S199" s="9"/>
      <c r="T199" s="178">
        <f ca="1">NOW()</f>
        <v>43339.376244791667</v>
      </c>
      <c r="U199" s="178"/>
      <c r="V199" s="178"/>
      <c r="W199" s="178"/>
      <c r="X199" s="178"/>
      <c r="Y199" s="23"/>
      <c r="Z199" s="7"/>
      <c r="AA199" s="7"/>
      <c r="AB199" s="55"/>
      <c r="AC199" s="22"/>
      <c r="AD199" s="22"/>
      <c r="AE199" s="22"/>
      <c r="AF199" s="22"/>
      <c r="AG199" s="22"/>
      <c r="AH199" s="22"/>
      <c r="AI199" s="22"/>
    </row>
    <row r="200" spans="1:35" x14ac:dyDescent="0.25">
      <c r="A200" s="59"/>
      <c r="B200" s="62"/>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69"/>
      <c r="AC200" s="22"/>
      <c r="AD200" s="22"/>
      <c r="AE200" s="22"/>
      <c r="AF200" s="22"/>
      <c r="AG200" s="22"/>
      <c r="AH200" s="22"/>
      <c r="AI200" s="22"/>
    </row>
    <row r="201" spans="1:35" ht="16.5" thickBot="1" x14ac:dyDescent="0.3">
      <c r="A201" s="60"/>
      <c r="B201" s="67"/>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8"/>
      <c r="AC201" s="61"/>
      <c r="AD201" s="22"/>
      <c r="AE201" s="22"/>
      <c r="AF201" s="22"/>
      <c r="AG201" s="22"/>
      <c r="AH201" s="22"/>
      <c r="AI201" s="22"/>
    </row>
    <row r="202" spans="1:35" x14ac:dyDescent="0.25">
      <c r="A202" s="51"/>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51"/>
      <c r="AC202" s="22"/>
      <c r="AD202" s="22"/>
      <c r="AE202" s="22"/>
      <c r="AF202" s="22"/>
      <c r="AG202" s="22"/>
      <c r="AH202" s="22"/>
      <c r="AI202" s="22"/>
    </row>
    <row r="203" spans="1:35" x14ac:dyDescent="0.25">
      <c r="A203" s="51"/>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51"/>
      <c r="AC203" s="22"/>
      <c r="AD203" s="22"/>
      <c r="AE203" s="22"/>
      <c r="AF203" s="22"/>
      <c r="AG203" s="22"/>
      <c r="AH203" s="22"/>
      <c r="AI203" s="22"/>
    </row>
    <row r="204" spans="1:35" x14ac:dyDescent="0.25">
      <c r="A204" s="51"/>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51"/>
      <c r="AC204" s="22"/>
      <c r="AD204" s="22"/>
      <c r="AE204" s="22"/>
      <c r="AF204" s="22"/>
      <c r="AG204" s="22"/>
      <c r="AH204" s="22"/>
      <c r="AI204" s="22"/>
    </row>
    <row r="205" spans="1:35" x14ac:dyDescent="0.25">
      <c r="A205" s="51"/>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51"/>
      <c r="AC205" s="22"/>
      <c r="AD205" s="22"/>
      <c r="AE205" s="22"/>
      <c r="AF205" s="22"/>
      <c r="AG205" s="22"/>
      <c r="AH205" s="22"/>
      <c r="AI205" s="22"/>
    </row>
    <row r="206" spans="1:35" x14ac:dyDescent="0.25">
      <c r="A206" s="51"/>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51"/>
      <c r="AC206" s="22"/>
      <c r="AD206" s="22"/>
      <c r="AE206" s="22"/>
      <c r="AF206" s="22"/>
      <c r="AG206" s="22"/>
      <c r="AH206" s="22"/>
      <c r="AI206" s="22"/>
    </row>
    <row r="207" spans="1:35" x14ac:dyDescent="0.25">
      <c r="A207" s="51"/>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51"/>
      <c r="AC207" s="22"/>
      <c r="AD207" s="22"/>
      <c r="AE207" s="22"/>
      <c r="AF207" s="22"/>
      <c r="AG207" s="22"/>
      <c r="AH207" s="22"/>
      <c r="AI207" s="22"/>
    </row>
    <row r="208" spans="1:35" x14ac:dyDescent="0.25">
      <c r="A208" s="51"/>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51"/>
      <c r="AC208" s="22"/>
      <c r="AD208" s="22"/>
      <c r="AE208" s="22"/>
      <c r="AF208" s="22"/>
      <c r="AG208" s="22"/>
      <c r="AH208" s="22"/>
      <c r="AI208" s="22"/>
    </row>
    <row r="209" spans="1:35" x14ac:dyDescent="0.25">
      <c r="A209" s="51"/>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51"/>
      <c r="AC209" s="22"/>
      <c r="AD209" s="22"/>
      <c r="AE209" s="22"/>
      <c r="AF209" s="22"/>
      <c r="AG209" s="22"/>
      <c r="AH209" s="22"/>
      <c r="AI209" s="22"/>
    </row>
    <row r="210" spans="1:35" x14ac:dyDescent="0.25">
      <c r="A210" s="51"/>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51"/>
      <c r="AC210" s="22"/>
      <c r="AD210" s="22"/>
      <c r="AE210" s="22"/>
      <c r="AF210" s="22"/>
      <c r="AG210" s="22"/>
      <c r="AH210" s="22"/>
      <c r="AI210" s="22"/>
    </row>
    <row r="211" spans="1:35" x14ac:dyDescent="0.25">
      <c r="A211" s="51"/>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51"/>
      <c r="AC211" s="22"/>
      <c r="AD211" s="22"/>
      <c r="AE211" s="22"/>
      <c r="AF211" s="22"/>
      <c r="AG211" s="22"/>
      <c r="AH211" s="22"/>
      <c r="AI211" s="22"/>
    </row>
    <row r="212" spans="1:35" x14ac:dyDescent="0.25">
      <c r="A212" s="51"/>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51"/>
      <c r="AC212" s="22"/>
      <c r="AD212" s="22"/>
      <c r="AE212" s="22"/>
      <c r="AF212" s="22"/>
      <c r="AG212" s="22"/>
      <c r="AH212" s="22"/>
      <c r="AI212" s="22"/>
    </row>
    <row r="213" spans="1:35" x14ac:dyDescent="0.25">
      <c r="A213" s="51"/>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51"/>
      <c r="AC213" s="22"/>
      <c r="AD213" s="22"/>
      <c r="AE213" s="22"/>
      <c r="AF213" s="22"/>
      <c r="AG213" s="22"/>
      <c r="AH213" s="22"/>
      <c r="AI213" s="22"/>
    </row>
    <row r="214" spans="1:35" x14ac:dyDescent="0.25">
      <c r="A214" s="51"/>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51"/>
      <c r="AC214" s="22"/>
      <c r="AD214" s="22"/>
      <c r="AE214" s="22"/>
      <c r="AF214" s="22"/>
      <c r="AG214" s="22"/>
      <c r="AH214" s="22"/>
      <c r="AI214" s="22"/>
    </row>
    <row r="215" spans="1:35" x14ac:dyDescent="0.25">
      <c r="A215" s="51"/>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51"/>
      <c r="AC215" s="22"/>
      <c r="AD215" s="22"/>
      <c r="AE215" s="22"/>
      <c r="AF215" s="22"/>
      <c r="AG215" s="22"/>
      <c r="AH215" s="22"/>
      <c r="AI215" s="22"/>
    </row>
    <row r="216" spans="1:35" x14ac:dyDescent="0.25">
      <c r="A216" s="51"/>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51"/>
      <c r="AC216" s="22"/>
      <c r="AD216" s="22"/>
      <c r="AE216" s="22"/>
      <c r="AF216" s="22"/>
      <c r="AG216" s="22"/>
      <c r="AH216" s="22"/>
      <c r="AI216" s="22"/>
    </row>
    <row r="217" spans="1:35" x14ac:dyDescent="0.25">
      <c r="A217" s="51"/>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51"/>
      <c r="AC217" s="22"/>
      <c r="AD217" s="22"/>
      <c r="AE217" s="22"/>
      <c r="AF217" s="22"/>
      <c r="AG217" s="22"/>
      <c r="AH217" s="22"/>
      <c r="AI217" s="22"/>
    </row>
    <row r="218" spans="1:35" x14ac:dyDescent="0.25">
      <c r="A218" s="51"/>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51"/>
      <c r="AC218" s="22"/>
      <c r="AD218" s="22"/>
      <c r="AE218" s="22"/>
      <c r="AF218" s="22"/>
      <c r="AG218" s="22"/>
      <c r="AH218" s="22"/>
      <c r="AI218" s="22"/>
    </row>
    <row r="219" spans="1:35" x14ac:dyDescent="0.25">
      <c r="A219" s="51"/>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51"/>
      <c r="AC219" s="22"/>
      <c r="AD219" s="22"/>
      <c r="AE219" s="22"/>
      <c r="AF219" s="22"/>
      <c r="AG219" s="22"/>
      <c r="AH219" s="22"/>
      <c r="AI219" s="22"/>
    </row>
    <row r="220" spans="1:35" x14ac:dyDescent="0.25">
      <c r="A220" s="51"/>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C220" s="22"/>
      <c r="AD220" s="22"/>
      <c r="AE220" s="22"/>
      <c r="AF220" s="22"/>
      <c r="AG220" s="22"/>
      <c r="AH220" s="22"/>
      <c r="AI220" s="22"/>
    </row>
    <row r="221" spans="1:35" x14ac:dyDescent="0.25">
      <c r="A221" s="51"/>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C221" s="22"/>
      <c r="AD221" s="22"/>
      <c r="AE221" s="22"/>
      <c r="AF221" s="22"/>
      <c r="AG221" s="22"/>
      <c r="AH221" s="22"/>
      <c r="AI221" s="22"/>
    </row>
  </sheetData>
  <sheetProtection algorithmName="SHA-512" hashValue="szUA3I5RI13OIHFS0HvfdwVlBD/lx4YndMjxh6L5BzD6jpuC5dGvxPMF40oyHzU8dY/7BZaszAgOSUapfaFTQA==" saltValue="U+6CCrn0mDNxafg8IkIDng==" spinCount="100000" sheet="1" selectLockedCells="1"/>
  <dataConsolidate/>
  <mergeCells count="203">
    <mergeCell ref="D5:U5"/>
    <mergeCell ref="D6:U6"/>
    <mergeCell ref="D3:U4"/>
    <mergeCell ref="R37:AA37"/>
    <mergeCell ref="C39:AA39"/>
    <mergeCell ref="C136:AA141"/>
    <mergeCell ref="C132:AA133"/>
    <mergeCell ref="C131:AA131"/>
    <mergeCell ref="D128:H128"/>
    <mergeCell ref="D127:H127"/>
    <mergeCell ref="D126:H126"/>
    <mergeCell ref="D125:H125"/>
    <mergeCell ref="J127:S127"/>
    <mergeCell ref="J126:S126"/>
    <mergeCell ref="J128:S128"/>
    <mergeCell ref="J125:S125"/>
    <mergeCell ref="C110:AA116"/>
    <mergeCell ref="N120:P120"/>
    <mergeCell ref="G117:H117"/>
    <mergeCell ref="C94:AA94"/>
    <mergeCell ref="C95:AA95"/>
    <mergeCell ref="D124:H124"/>
    <mergeCell ref="D123:H123"/>
    <mergeCell ref="Q121:AA121"/>
    <mergeCell ref="C121:P121"/>
    <mergeCell ref="C122:AA122"/>
    <mergeCell ref="C135:AA135"/>
    <mergeCell ref="R35:S35"/>
    <mergeCell ref="C29:D29"/>
    <mergeCell ref="R29:S29"/>
    <mergeCell ref="C33:E33"/>
    <mergeCell ref="R34:T34"/>
    <mergeCell ref="R33:S33"/>
    <mergeCell ref="F33:Q33"/>
    <mergeCell ref="T33:AA33"/>
    <mergeCell ref="C34:D34"/>
    <mergeCell ref="J123:S123"/>
    <mergeCell ref="J124:S124"/>
    <mergeCell ref="U123:AA123"/>
    <mergeCell ref="U124:AA124"/>
    <mergeCell ref="U125:AA125"/>
    <mergeCell ref="U126:AA126"/>
    <mergeCell ref="U127:AA127"/>
    <mergeCell ref="U128:AA128"/>
    <mergeCell ref="Q120:AA120"/>
    <mergeCell ref="C120:M120"/>
    <mergeCell ref="C119:AA119"/>
    <mergeCell ref="C103:AA106"/>
    <mergeCell ref="L17:M17"/>
    <mergeCell ref="N17:O17"/>
    <mergeCell ref="F10:L10"/>
    <mergeCell ref="M10:P10"/>
    <mergeCell ref="Q10:AA10"/>
    <mergeCell ref="C11:E11"/>
    <mergeCell ref="V11:X11"/>
    <mergeCell ref="Y11:AA11"/>
    <mergeCell ref="R11:S11"/>
    <mergeCell ref="T11:U11"/>
    <mergeCell ref="F11:Q11"/>
    <mergeCell ref="U13:AA13"/>
    <mergeCell ref="L12:O12"/>
    <mergeCell ref="E12:K12"/>
    <mergeCell ref="K13:R13"/>
    <mergeCell ref="U17:W17"/>
    <mergeCell ref="I17:K17"/>
    <mergeCell ref="C8:V8"/>
    <mergeCell ref="C9:V9"/>
    <mergeCell ref="W2:AA9"/>
    <mergeCell ref="C18:E18"/>
    <mergeCell ref="H24:AA24"/>
    <mergeCell ref="E22:L22"/>
    <mergeCell ref="O22:AA22"/>
    <mergeCell ref="F18:G18"/>
    <mergeCell ref="N18:O18"/>
    <mergeCell ref="C13:E13"/>
    <mergeCell ref="C16:G16"/>
    <mergeCell ref="T16:AA16"/>
    <mergeCell ref="H16:M16"/>
    <mergeCell ref="N16:S16"/>
    <mergeCell ref="C17:H17"/>
    <mergeCell ref="F13:J13"/>
    <mergeCell ref="Q15:AA15"/>
    <mergeCell ref="C15:P15"/>
    <mergeCell ref="S13:T13"/>
    <mergeCell ref="C12:D12"/>
    <mergeCell ref="P12:S12"/>
    <mergeCell ref="X12:AA12"/>
    <mergeCell ref="T12:W12"/>
    <mergeCell ref="C10:E10"/>
    <mergeCell ref="T198:W198"/>
    <mergeCell ref="T199:X199"/>
    <mergeCell ref="G160:H160"/>
    <mergeCell ref="C165:AA175"/>
    <mergeCell ref="G176:H176"/>
    <mergeCell ref="C163:AA164"/>
    <mergeCell ref="G142:H142"/>
    <mergeCell ref="C145:AA150"/>
    <mergeCell ref="G151:H151"/>
    <mergeCell ref="C154:AA159"/>
    <mergeCell ref="D192:AA196"/>
    <mergeCell ref="C179:AA179"/>
    <mergeCell ref="C183:AA184"/>
    <mergeCell ref="C186:AA186"/>
    <mergeCell ref="C153:AA153"/>
    <mergeCell ref="C162:AA162"/>
    <mergeCell ref="C187:AA190"/>
    <mergeCell ref="K181:N181"/>
    <mergeCell ref="W182:Z182"/>
    <mergeCell ref="C144:AA144"/>
    <mergeCell ref="G107:H107"/>
    <mergeCell ref="C109:AA109"/>
    <mergeCell ref="C102:AA102"/>
    <mergeCell ref="C43:H43"/>
    <mergeCell ref="R62:AA62"/>
    <mergeCell ref="C75:AA81"/>
    <mergeCell ref="G82:H82"/>
    <mergeCell ref="C85:AA91"/>
    <mergeCell ref="G92:H92"/>
    <mergeCell ref="C55:AA61"/>
    <mergeCell ref="C65:AA71"/>
    <mergeCell ref="G72:H72"/>
    <mergeCell ref="C53:AA53"/>
    <mergeCell ref="C84:AA84"/>
    <mergeCell ref="C64:AA64"/>
    <mergeCell ref="C74:AA74"/>
    <mergeCell ref="C96:AA99"/>
    <mergeCell ref="G100:H100"/>
    <mergeCell ref="L49:N49"/>
    <mergeCell ref="L50:N50"/>
    <mergeCell ref="C45:AA46"/>
    <mergeCell ref="C50:F50"/>
    <mergeCell ref="W26:AA26"/>
    <mergeCell ref="U34:AA34"/>
    <mergeCell ref="C35:M35"/>
    <mergeCell ref="C42:AA42"/>
    <mergeCell ref="C41:T41"/>
    <mergeCell ref="I37:N37"/>
    <mergeCell ref="K28:S28"/>
    <mergeCell ref="C26:F26"/>
    <mergeCell ref="G26:L26"/>
    <mergeCell ref="G27:L27"/>
    <mergeCell ref="T27:V27"/>
    <mergeCell ref="O37:Q37"/>
    <mergeCell ref="R36:AA36"/>
    <mergeCell ref="C40:L40"/>
    <mergeCell ref="T35:AA35"/>
    <mergeCell ref="C32:Q32"/>
    <mergeCell ref="R32:AA32"/>
    <mergeCell ref="C31:AA31"/>
    <mergeCell ref="M40:AA40"/>
    <mergeCell ref="E29:I29"/>
    <mergeCell ref="T29:AA29"/>
    <mergeCell ref="J29:M29"/>
    <mergeCell ref="N29:Q29"/>
    <mergeCell ref="N35:Q35"/>
    <mergeCell ref="C23:E23"/>
    <mergeCell ref="M26:O26"/>
    <mergeCell ref="T26:V26"/>
    <mergeCell ref="G62:H62"/>
    <mergeCell ref="E34:Q34"/>
    <mergeCell ref="U41:AA41"/>
    <mergeCell ref="C48:AA48"/>
    <mergeCell ref="O49:AA51"/>
    <mergeCell ref="W27:AA27"/>
    <mergeCell ref="P27:S27"/>
    <mergeCell ref="I43:AA43"/>
    <mergeCell ref="X28:AA28"/>
    <mergeCell ref="C54:AA54"/>
    <mergeCell ref="C44:AA44"/>
    <mergeCell ref="M27:O27"/>
    <mergeCell ref="C28:J28"/>
    <mergeCell ref="T28:W28"/>
    <mergeCell ref="C27:F27"/>
    <mergeCell ref="G49:J49"/>
    <mergeCell ref="G50:J50"/>
    <mergeCell ref="C49:F49"/>
    <mergeCell ref="C36:Q36"/>
    <mergeCell ref="C37:H37"/>
    <mergeCell ref="P26:S26"/>
    <mergeCell ref="P18:W18"/>
    <mergeCell ref="H25:N25"/>
    <mergeCell ref="O25:V25"/>
    <mergeCell ref="W25:AA25"/>
    <mergeCell ref="C21:F21"/>
    <mergeCell ref="C22:D22"/>
    <mergeCell ref="C14:D14"/>
    <mergeCell ref="E14:K14"/>
    <mergeCell ref="L14:O14"/>
    <mergeCell ref="P14:S14"/>
    <mergeCell ref="T14:W14"/>
    <mergeCell ref="C25:G25"/>
    <mergeCell ref="M22:N22"/>
    <mergeCell ref="G21:AA21"/>
    <mergeCell ref="P17:T17"/>
    <mergeCell ref="F23:L23"/>
    <mergeCell ref="X14:AA14"/>
    <mergeCell ref="Y17:AA17"/>
    <mergeCell ref="P23:AA23"/>
    <mergeCell ref="C24:G24"/>
    <mergeCell ref="X18:AA18"/>
    <mergeCell ref="H18:M18"/>
    <mergeCell ref="C20:AA20"/>
    <mergeCell ref="M23:O23"/>
  </mergeCells>
  <conditionalFormatting sqref="G160 G176 G151 G142 G92 G62 G72 G82 G100 G107 G117">
    <cfRule type="cellIs" dxfId="3" priority="65" operator="lessThan">
      <formula>99</formula>
    </cfRule>
    <cfRule type="cellIs" dxfId="2" priority="66" operator="greaterThan">
      <formula>100</formula>
    </cfRule>
  </conditionalFormatting>
  <conditionalFormatting sqref="C113:AA113">
    <cfRule type="cellIs" dxfId="1" priority="45" operator="equal">
      <formula>"If yes, explain"</formula>
    </cfRule>
  </conditionalFormatting>
  <conditionalFormatting sqref="C113:AA113">
    <cfRule type="containsText" dxfId="0" priority="18" operator="containsText" text="no">
      <formula>NOT(ISERROR(SEARCH("no",C113)))</formula>
    </cfRule>
  </conditionalFormatting>
  <dataValidations xWindow="288" yWindow="366" count="52">
    <dataValidation type="list" allowBlank="1" showInputMessage="1" showErrorMessage="1" sqref="J124:J128">
      <formula1>INDIRECT(D124)</formula1>
    </dataValidation>
    <dataValidation type="whole" operator="lessThan" showInputMessage="1" showErrorMessage="1" sqref="G176:H176 G160:H160 G142:H142 G100:H100 G62:H62 G82:H82 G72:H72 G92:H92 G107:H107 G117:H117 G151:H151">
      <formula1>100</formula1>
    </dataValidation>
    <dataValidation type="list" allowBlank="1" showInputMessage="1" showErrorMessage="1" sqref="N120">
      <formula1>Position</formula1>
    </dataValidation>
    <dataValidation type="list" allowBlank="1" showInputMessage="1" showErrorMessage="1" sqref="G124:H128">
      <formula1>INDIRECT(#REF!)</formula1>
    </dataValidation>
    <dataValidation type="list" allowBlank="1" showInputMessage="1" showErrorMessage="1" prompt="Year you will complete your studies (approximately)." sqref="R35:S35">
      <formula1>YearStudies</formula1>
    </dataValidation>
    <dataValidation type="list" allowBlank="1" showInputMessage="1" showErrorMessage="1" sqref="O37 Y38:Z38">
      <formula1>YearGraduation</formula1>
    </dataValidation>
    <dataValidation type="list" allowBlank="1" showInputMessage="1" showErrorMessage="1" sqref="I37 U38:X38">
      <formula1>MonthGraduation</formula1>
    </dataValidation>
    <dataValidation type="list" allowBlank="1" showInputMessage="1" showErrorMessage="1" sqref="G49:J50">
      <formula1>MonthAv</formula1>
    </dataValidation>
    <dataValidation type="custom" errorStyle="information" allowBlank="1" showInputMessage="1" showErrorMessage="1" errorTitle="Ops... Something is wrong" error="Please, check the cellphone number and try again_x000a_" sqref="N30">
      <formula1>AND(ISNUMBER(N30),LEN(N30)=10)</formula1>
    </dataValidation>
    <dataValidation type="custom" allowBlank="1" showInputMessage="1" showErrorMessage="1" errorTitle="Something went worng" error="Please, check the phone number and try again." promptTitle="Example:" prompt="12884445 = 1 Is the region code and the 2884445 is the phone number" sqref="E30">
      <formula1>AND(ISNUMBER(E30),LEN(E30)=8)</formula1>
    </dataValidation>
    <dataValidation type="list" allowBlank="1" showInputMessage="1" showErrorMessage="1" sqref="F18:G18">
      <formula1>ShirtSize</formula1>
    </dataValidation>
    <dataValidation type="list" allowBlank="1" showInputMessage="1" showErrorMessage="1" sqref="Y17">
      <formula1>YearPassport</formula1>
    </dataValidation>
    <dataValidation type="list" allowBlank="1" showInputMessage="1" showErrorMessage="1" sqref="Y11">
      <formula1>Genre</formula1>
    </dataValidation>
    <dataValidation type="list" allowBlank="1" showInputMessage="1" showErrorMessage="1" sqref="U41:AA41">
      <formula1>EnglishTime</formula1>
    </dataValidation>
    <dataValidation showInputMessage="1" showErrorMessage="1" sqref="T11:U11"/>
    <dataValidation type="date" operator="lessThan" allowBlank="1" showInputMessage="1" showErrorMessage="1" errorTitle="Wrong date of format" error="Enter your D.O.B in the right format." promptTitle="Date of Birth" prompt="Please enter your date of birth in the format Day(dd)/Month(mm)/Year(yyyy)." sqref="E12:K12">
      <formula1>TODAY()</formula1>
    </dataValidation>
    <dataValidation type="list" allowBlank="1" showInputMessage="1" showErrorMessage="1" sqref="Q15:AA15 F13:J13">
      <formula1>Countries</formula1>
    </dataValidation>
    <dataValidation type="custom" errorStyle="information" allowBlank="1" showInputMessage="1" showErrorMessage="1" errorTitle="Something went worng" error="Please, check the phone number and try again." promptTitle="Example:" prompt="1-2884445 = 1 Is the region code (Bogotá) and the 2884445 is the phone number." sqref="P26:S26">
      <formula1>AND(ISNUMBER(P26),LEN(P26)=8)</formula1>
    </dataValidation>
    <dataValidation type="custom" allowBlank="1" showInputMessage="1" showErrorMessage="1" errorTitle="Not a valid mobile phone" error="The number entered is not a valid mobile phone number." promptTitle="Example:" prompt="3121234567" sqref="P23:AA23">
      <formula1>AND(ISNUMBER(P23),LEN(P23)=10)</formula1>
    </dataValidation>
    <dataValidation type="custom" allowBlank="1" showInputMessage="1" showErrorMessage="1" errorTitle="Enter a valid mobile phone" error="The number entered is not a valid mobile phone number._x000a_" promptTitle="Example:" prompt="3121234567" sqref="W26:AA27">
      <formula1>AND(ISNUMBER(W26),LEN(W26)=10)</formula1>
    </dataValidation>
    <dataValidation type="custom" allowBlank="1" showInputMessage="1" showErrorMessage="1" errorTitle="Enter a valid mobile phone" error="The number entered is not a valid mobile phone number." promptTitle="Example:" prompt="3121234567" sqref="N29:Q29">
      <formula1>AND(ISNUMBER(N29),LEN(N29)=10)</formula1>
    </dataValidation>
    <dataValidation type="list" allowBlank="1" showInputMessage="1" showErrorMessage="1" sqref="X18">
      <formula1>YESNO</formula1>
    </dataValidation>
    <dataValidation type="list" allowBlank="1" showInputMessage="1" showErrorMessage="1" sqref="D124:F124">
      <formula1>INDIRECT(N120)</formula1>
    </dataValidation>
    <dataValidation type="list" allowBlank="1" showInputMessage="1" showErrorMessage="1" sqref="D128:F128">
      <formula1>INDIRECT(N120)</formula1>
    </dataValidation>
    <dataValidation type="list" allowBlank="1" showInputMessage="1" showErrorMessage="1" sqref="D125:F125">
      <formula1>INDIRECT(N120)</formula1>
    </dataValidation>
    <dataValidation type="list" allowBlank="1" showInputMessage="1" showErrorMessage="1" sqref="D126:F126">
      <formula1>INDIRECT(N120)</formula1>
    </dataValidation>
    <dataValidation type="list" allowBlank="1" showInputMessage="1" showErrorMessage="1" sqref="D127:F127">
      <formula1>INDIRECT(N120)</formula1>
    </dataValidation>
    <dataValidation type="list" allowBlank="1" showInputMessage="1" showErrorMessage="1" sqref="W25:AA25">
      <formula1>Cities</formula1>
    </dataValidation>
    <dataValidation allowBlank="1" showInputMessage="1" showErrorMessage="1" errorTitle="Wrong date or format" error="Please enter a valid date" prompt="Please enter the date in the format Day(dd)/Month(mm)/Year(yyyy) when you ID was isued." sqref="X14:AA14"/>
    <dataValidation allowBlank="1" showInputMessage="1" showErrorMessage="1" prompt="Enter only your first name all in Capital Letters." sqref="F10:L10"/>
    <dataValidation allowBlank="1" showInputMessage="1" showErrorMessage="1" prompt="Enter only your second name in Capital Letters. " sqref="Q10:AA10"/>
    <dataValidation allowBlank="1" showInputMessage="1" showErrorMessage="1" prompt="Enter your BOTH last names in Capital Letters." sqref="F11:Q11"/>
    <dataValidation allowBlank="1" showInputMessage="1" showErrorMessage="1" prompt="Enter your ID number with no symbols or punctuation marks." sqref="P14:S14"/>
    <dataValidation allowBlank="1" showInputMessage="1" showErrorMessage="1" prompt="Enter your  passport number (Ex. AO123456)." sqref="H16:M16"/>
    <dataValidation allowBlank="1" showInputMessage="1" showErrorMessage="1" prompt="Enter the city where you issue your passport." sqref="T16:AA16"/>
    <dataValidation allowBlank="1" showInputMessage="1" showErrorMessage="1" prompt="Enter your complete home address without city or any other information." sqref="G21:AA21"/>
    <dataValidation allowBlank="1" showInputMessage="1" showErrorMessage="1" prompt="Enter the city where you live in this moment._x000a_" sqref="E22:L22"/>
    <dataValidation allowBlank="1" showInputMessage="1" showErrorMessage="1" prompt="Enter the region or state where you live." sqref="O22:AA22"/>
    <dataValidation type="custom" allowBlank="1" showInputMessage="1" showErrorMessage="1" errorTitle="Something went worng" error="Please, check the phone number and try again." promptTitle="Example:" prompt="1-2884445 = 1 Is the region code (Bogotá) and the 2884445 is the phone number." sqref="F23:L23 P27:S27 E29:I29">
      <formula1>AND(ISNUMBER(E23),LEN(E23)=8)</formula1>
    </dataValidation>
    <dataValidation allowBlank="1" showInputMessage="1" showErrorMessage="1" prompt="Enter an E-mail that you use in a regular basis. IMPORTANT: This E-mail will be the main channel of comunication for the program." sqref="H24:AA24"/>
    <dataValidation allowBlank="1" showInputMessage="1" showErrorMessage="1" prompt="Enter an optional E-mail address that you use in a regular basis." sqref="H25:N25"/>
    <dataValidation allowBlank="1" showInputMessage="1" showErrorMessage="1" prompt="Enter your father's FULL name." sqref="G26:L26"/>
    <dataValidation allowBlank="1" showInputMessage="1" showErrorMessage="1" prompt="Enter your mother's FULL name." sqref="G27:L27"/>
    <dataValidation allowBlank="1" showInputMessage="1" showErrorMessage="1" prompt="Enter you contact's FULL name." sqref="K28:S28"/>
    <dataValidation allowBlank="1" showInputMessage="1" showErrorMessage="1" prompt="Enter the name of your University." sqref="F33:Q33"/>
    <dataValidation allowBlank="1" showInputMessage="1" showErrorMessage="1" prompt="Enter the city where you study." sqref="T33:AA33"/>
    <dataValidation allowBlank="1" showInputMessage="1" showErrorMessage="1" prompt="Enter de name of the degree that will be obtained." sqref="E34:Q34"/>
    <dataValidation allowBlank="1" showInputMessage="1" showErrorMessage="1" prompt="Enter your actual semester." sqref="U34:AA34"/>
    <dataValidation allowBlank="1" showInputMessage="1" showErrorMessage="1" prompt="Enter de name of the degree that you obtained." sqref="R36:AA36"/>
    <dataValidation allowBlank="1" showInputMessage="1" showErrorMessage="1" prompt="Enter the language that you speak fluently besides Spanish." sqref="M40:AA40"/>
    <dataValidation allowBlank="1" showInputMessage="1" showErrorMessage="1" prompt="If you have a job, please name your position or occupation._x000a__x000a_Ps: Student is also a posible occupation if you don't have a job." sqref="I43:AA43"/>
    <dataValidation allowBlank="1" showInputMessage="1" showErrorMessage="1" prompt="Briefly describe your career plans in a short o long term." sqref="C45:AA46"/>
  </dataValidations>
  <pageMargins left="0.31496062992125984" right="0.31496062992125984" top="0.15748031496062992" bottom="0.19685039370078741" header="0.31496062992125984" footer="0.31496062992125984"/>
  <pageSetup orientation="portrait" r:id="rId1"/>
  <headerFooter>
    <oddFooter>&amp;LICCPSWT2016&amp;CJCMR&amp;R&amp;P</oddFooter>
  </headerFooter>
  <rowBreaks count="4" manualBreakCount="4">
    <brk id="50" max="16383" man="1"/>
    <brk id="92" max="16383" man="1"/>
    <brk id="129"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73" r:id="rId4" name="Check Box 25">
              <controlPr defaultSize="0" autoFill="0" autoLine="0" autoPict="0">
                <anchor moveWithCells="1">
                  <from>
                    <xdr:col>2</xdr:col>
                    <xdr:colOff>19050</xdr:colOff>
                    <xdr:row>190</xdr:row>
                    <xdr:rowOff>180975</xdr:rowOff>
                  </from>
                  <to>
                    <xdr:col>2</xdr:col>
                    <xdr:colOff>266700</xdr:colOff>
                    <xdr:row>192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88" yWindow="366" count="8">
        <x14:dataValidation type="list" allowBlank="1" showInputMessage="1" showErrorMessage="1" prompt="Month you will complete your studies (approximately).">
          <x14:formula1>
            <xm:f>Origen!$I$3:$I$15</xm:f>
          </x14:formula1>
          <xm:sqref>N35:Q35</xm:sqref>
        </x14:dataValidation>
        <x14:dataValidation type="list" allowBlank="1" showInputMessage="1" showErrorMessage="1">
          <x14:formula1>
            <xm:f>Origen!$AG$2:$AG$7</xm:f>
          </x14:formula1>
          <xm:sqref>R32:AA32</xm:sqref>
        </x14:dataValidation>
        <x14:dataValidation type="list" allowBlank="1" showInputMessage="1" showErrorMessage="1">
          <x14:formula1>
            <xm:f>Origen!$AE$3:$AE$34</xm:f>
          </x14:formula1>
          <xm:sqref>X17 L17:M17 K49:K50</xm:sqref>
        </x14:dataValidation>
        <x14:dataValidation type="list" allowBlank="1" showInputMessage="1" showErrorMessage="1">
          <x14:formula1>
            <xm:f>Origen!$AD$3:$AD$15</xm:f>
          </x14:formula1>
          <xm:sqref>I17:K17 U17:W17</xm:sqref>
        </x14:dataValidation>
        <x14:dataValidation type="list" allowBlank="1" showInputMessage="1" showErrorMessage="1">
          <x14:formula1>
            <xm:f>Origen!$K$2:$K$4</xm:f>
          </x14:formula1>
          <xm:sqref>K181 W182 S13</xm:sqref>
        </x14:dataValidation>
        <x14:dataValidation type="list" allowBlank="1" showInputMessage="1" showErrorMessage="1">
          <x14:formula1>
            <xm:f>Origen!$AF$3:$AF$25</xm:f>
          </x14:formula1>
          <xm:sqref>N17:O17</xm:sqref>
        </x14:dataValidation>
        <x14:dataValidation type="list" allowBlank="1" showInputMessage="1" showErrorMessage="1">
          <x14:formula1>
            <xm:f>Origen!$AL$2:$AL$6</xm:f>
          </x14:formula1>
          <xm:sqref>E14:K14</xm:sqref>
        </x14:dataValidation>
        <x14:dataValidation type="list" allowBlank="1" showInputMessage="1" showErrorMessage="1" prompt="If you are a certified (triangled) volunteer by a YMCA please select &quot;YES&quot;, otherwise, select &quot;NO&quot;._x000a__x000a_PS: You need to have a certification to apply for the volunteer admin fee.">
          <x14:formula1>
            <xm:f>Origen!$K$2:$K$4</xm:f>
          </x14:formula1>
          <xm:sqref>N18:O18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Z11"/>
  <sheetViews>
    <sheetView workbookViewId="0">
      <selection activeCell="A4" sqref="A4"/>
    </sheetView>
  </sheetViews>
  <sheetFormatPr baseColWidth="10" defaultColWidth="9.140625" defaultRowHeight="15" x14ac:dyDescent="0.25"/>
  <cols>
    <col min="2" max="2" width="13.28515625" bestFit="1" customWidth="1"/>
    <col min="3" max="5" width="35.7109375" customWidth="1"/>
    <col min="6" max="7" width="35.7109375" style="6" customWidth="1"/>
    <col min="8" max="8" width="35.7109375" customWidth="1"/>
    <col min="9" max="9" width="35.7109375" style="6" customWidth="1"/>
    <col min="10" max="10" width="35.7109375" customWidth="1"/>
    <col min="11" max="14" width="35.7109375" style="6" customWidth="1"/>
    <col min="15" max="21" width="35.7109375" customWidth="1"/>
    <col min="22" max="23" width="35.7109375" style="6" customWidth="1"/>
    <col min="24" max="24" width="35.7109375" customWidth="1"/>
    <col min="25" max="25" width="35.7109375" style="6" customWidth="1"/>
    <col min="26" max="27" width="35.7109375" customWidth="1"/>
    <col min="28" max="33" width="35.7109375" style="6" customWidth="1"/>
    <col min="34" max="50" width="35.7109375" customWidth="1"/>
    <col min="51" max="51" width="33.85546875" customWidth="1"/>
    <col min="52" max="52" width="36.85546875" customWidth="1"/>
  </cols>
  <sheetData>
    <row r="1" spans="2:52" s="6" customFormat="1" x14ac:dyDescent="0.25">
      <c r="B1" s="268" t="s">
        <v>276</v>
      </c>
      <c r="C1" s="268"/>
      <c r="D1" s="268"/>
      <c r="E1" s="268"/>
      <c r="F1" s="268"/>
      <c r="G1" s="268"/>
      <c r="H1" s="268"/>
      <c r="I1" s="268"/>
      <c r="J1" s="268"/>
      <c r="K1" s="268"/>
      <c r="L1" s="268"/>
      <c r="M1" s="268"/>
      <c r="N1" s="268"/>
      <c r="O1" s="268"/>
      <c r="P1" s="268"/>
      <c r="Q1" s="268"/>
      <c r="R1" s="268"/>
      <c r="S1" s="268"/>
      <c r="T1" s="268"/>
      <c r="U1" s="268"/>
      <c r="V1" s="268" t="s">
        <v>277</v>
      </c>
      <c r="W1" s="268"/>
      <c r="X1" s="268"/>
      <c r="Y1" s="268"/>
      <c r="Z1" s="268"/>
      <c r="AA1" s="268"/>
      <c r="AB1" s="268"/>
      <c r="AC1" s="268" t="s">
        <v>557</v>
      </c>
      <c r="AD1" s="268"/>
      <c r="AE1" s="268"/>
      <c r="AF1" s="268"/>
      <c r="AG1" s="268"/>
      <c r="AH1" s="268"/>
      <c r="AI1" s="268" t="s">
        <v>558</v>
      </c>
      <c r="AJ1" s="268"/>
      <c r="AK1" s="268"/>
      <c r="AL1" s="268"/>
      <c r="AM1" s="47"/>
      <c r="AN1" s="269" t="s">
        <v>285</v>
      </c>
      <c r="AO1" s="269"/>
      <c r="AP1" s="269"/>
      <c r="AQ1" s="269"/>
      <c r="AR1" s="269"/>
      <c r="AS1" s="269"/>
      <c r="AT1" s="269"/>
      <c r="AU1" s="269"/>
      <c r="AV1" s="269"/>
      <c r="AW1" s="268" t="s">
        <v>291</v>
      </c>
      <c r="AX1" s="268"/>
    </row>
    <row r="2" spans="2:52" s="6" customFormat="1" x14ac:dyDescent="0.25">
      <c r="C2" s="47"/>
      <c r="D2" s="47"/>
      <c r="E2" s="47"/>
      <c r="F2" s="47"/>
      <c r="G2" s="47"/>
      <c r="H2" s="47"/>
      <c r="I2" s="47"/>
      <c r="J2" s="47"/>
      <c r="K2" s="47"/>
      <c r="L2" s="47"/>
      <c r="M2" s="47"/>
      <c r="N2" s="47"/>
      <c r="O2" s="47"/>
      <c r="P2" s="47"/>
      <c r="Q2" s="47"/>
      <c r="R2" s="47"/>
      <c r="S2" s="47"/>
      <c r="T2" s="47"/>
      <c r="U2" s="47"/>
      <c r="V2" s="268"/>
      <c r="W2" s="268"/>
      <c r="X2" s="268"/>
      <c r="Y2" s="268"/>
      <c r="Z2" s="268"/>
      <c r="AA2" s="268"/>
      <c r="AB2" s="268"/>
      <c r="AC2" s="268"/>
      <c r="AD2" s="268"/>
      <c r="AE2" s="268"/>
      <c r="AF2" s="268"/>
      <c r="AG2" s="268"/>
      <c r="AH2" s="268"/>
      <c r="AI2" s="268"/>
      <c r="AJ2" s="268"/>
      <c r="AK2" s="268"/>
      <c r="AL2" s="268"/>
      <c r="AM2" s="47"/>
      <c r="AS2" s="6" t="s">
        <v>287</v>
      </c>
      <c r="AV2" s="63" t="s">
        <v>289</v>
      </c>
      <c r="AW2" s="269" t="s">
        <v>221</v>
      </c>
      <c r="AX2" s="269"/>
    </row>
    <row r="3" spans="2:52" s="6" customFormat="1" x14ac:dyDescent="0.25">
      <c r="B3" s="6" t="s">
        <v>50</v>
      </c>
      <c r="C3" s="6" t="s">
        <v>268</v>
      </c>
      <c r="D3" s="6" t="s">
        <v>0</v>
      </c>
      <c r="E3" s="6" t="s">
        <v>1</v>
      </c>
      <c r="F3" s="6" t="s">
        <v>299</v>
      </c>
      <c r="G3" s="6" t="s">
        <v>304</v>
      </c>
      <c r="H3" s="6" t="s">
        <v>3</v>
      </c>
      <c r="I3" s="6" t="s">
        <v>226</v>
      </c>
      <c r="J3" s="50" t="s">
        <v>269</v>
      </c>
      <c r="K3" s="47" t="s">
        <v>4</v>
      </c>
      <c r="L3" s="47" t="s">
        <v>246</v>
      </c>
      <c r="M3" s="46" t="s">
        <v>559</v>
      </c>
      <c r="N3" s="47" t="s">
        <v>270</v>
      </c>
      <c r="O3" s="47" t="s">
        <v>271</v>
      </c>
      <c r="P3" s="47" t="s">
        <v>272</v>
      </c>
      <c r="Q3" s="47" t="s">
        <v>247</v>
      </c>
      <c r="R3" s="47" t="s">
        <v>262</v>
      </c>
      <c r="S3" s="47" t="s">
        <v>273</v>
      </c>
      <c r="T3" s="47" t="s">
        <v>274</v>
      </c>
      <c r="U3" s="47" t="s">
        <v>275</v>
      </c>
      <c r="V3" s="47" t="s">
        <v>278</v>
      </c>
      <c r="W3" s="47" t="s">
        <v>5</v>
      </c>
      <c r="X3" s="47" t="s">
        <v>9</v>
      </c>
      <c r="Y3" s="47" t="s">
        <v>6</v>
      </c>
      <c r="Z3" s="47" t="s">
        <v>7</v>
      </c>
      <c r="AA3" s="47" t="s">
        <v>279</v>
      </c>
      <c r="AB3" s="47" t="s">
        <v>225</v>
      </c>
      <c r="AC3" s="47" t="s">
        <v>280</v>
      </c>
      <c r="AD3" s="47" t="s">
        <v>6</v>
      </c>
      <c r="AE3" s="47" t="s">
        <v>7</v>
      </c>
      <c r="AF3" s="47" t="s">
        <v>281</v>
      </c>
      <c r="AG3" s="47" t="s">
        <v>282</v>
      </c>
      <c r="AH3" s="47" t="s">
        <v>7</v>
      </c>
      <c r="AI3" s="47" t="s">
        <v>283</v>
      </c>
      <c r="AJ3" s="6" t="s">
        <v>11</v>
      </c>
      <c r="AK3" s="6" t="s">
        <v>6</v>
      </c>
      <c r="AL3" s="6" t="s">
        <v>7</v>
      </c>
      <c r="AM3" s="6" t="s">
        <v>284</v>
      </c>
      <c r="AN3" s="6" t="s">
        <v>249</v>
      </c>
      <c r="AO3" s="6" t="s">
        <v>14</v>
      </c>
      <c r="AP3" s="6" t="s">
        <v>5</v>
      </c>
      <c r="AQ3" s="6" t="s">
        <v>286</v>
      </c>
      <c r="AR3" s="6" t="s">
        <v>15</v>
      </c>
      <c r="AS3" s="6" t="s">
        <v>287</v>
      </c>
      <c r="AT3" s="6" t="s">
        <v>288</v>
      </c>
      <c r="AU3" s="6" t="s">
        <v>560</v>
      </c>
      <c r="AV3" s="6" t="s">
        <v>290</v>
      </c>
      <c r="AW3" s="6" t="s">
        <v>239</v>
      </c>
      <c r="AX3" s="6" t="s">
        <v>240</v>
      </c>
      <c r="AY3" s="6" t="s">
        <v>561</v>
      </c>
      <c r="AZ3" s="6" t="s">
        <v>178</v>
      </c>
    </row>
    <row r="4" spans="2:52" ht="99.95" customHeight="1" x14ac:dyDescent="0.25">
      <c r="B4" s="71" t="str">
        <f>+'PRE-App-ICCP-SW&amp;T-2019'!N120</f>
        <v>Select one</v>
      </c>
      <c r="C4" s="71">
        <f>'PRE-App-ICCP-SW&amp;T-2019'!F10</f>
        <v>0</v>
      </c>
      <c r="D4" s="71">
        <f>'PRE-App-ICCP-SW&amp;T-2019'!Q10</f>
        <v>0</v>
      </c>
      <c r="E4" s="71">
        <f>'PRE-App-ICCP-SW&amp;T-2019'!F11</f>
        <v>0</v>
      </c>
      <c r="F4" s="71" t="str">
        <f>'PRE-App-ICCP-SW&amp;T-2019'!E14</f>
        <v>Select one</v>
      </c>
      <c r="G4" s="79">
        <f>'PRE-App-ICCP-SW&amp;T-2019'!P14</f>
        <v>0</v>
      </c>
      <c r="H4" s="71">
        <f>'PRE-App-ICCP-SW&amp;T-2019'!T11</f>
        <v>0</v>
      </c>
      <c r="I4" s="71">
        <f>'PRE-App-ICCP-SW&amp;T-2019'!Y11</f>
        <v>0</v>
      </c>
      <c r="J4" s="72">
        <f>'PRE-App-ICCP-SW&amp;T-2019'!E12</f>
        <v>0</v>
      </c>
      <c r="K4" s="71">
        <f>'PRE-App-ICCP-SW&amp;T-2019'!P12</f>
        <v>0</v>
      </c>
      <c r="L4" s="71">
        <f>'PRE-App-ICCP-SW&amp;T-2019'!X12</f>
        <v>0</v>
      </c>
      <c r="M4" s="71" t="str">
        <f>'PRE-App-ICCP-SW&amp;T-2019'!F13</f>
        <v>Select one</v>
      </c>
      <c r="N4" s="73" t="str">
        <f>'PRE-App-ICCP-SW&amp;T-2019'!S13</f>
        <v>Select one</v>
      </c>
      <c r="O4" s="79">
        <f>'PRE-App-ICCP-SW&amp;T-2019'!H16</f>
        <v>0</v>
      </c>
      <c r="P4" s="71">
        <f>'PRE-App-ICCP-SW&amp;T-2019'!T16</f>
        <v>0</v>
      </c>
      <c r="Q4" s="71" t="str">
        <f>+CONCATENATE('PRE-App-ICCP-SW&amp;T-2019'!I17,"/",'PRE-App-ICCP-SW&amp;T-2019'!L17,"/",'PRE-App-ICCP-SW&amp;T-2019'!N17)</f>
        <v>MM/DD/YY</v>
      </c>
      <c r="R4" s="71" t="str">
        <f>+CONCATENATE('PRE-App-ICCP-SW&amp;T-2019'!U17,"/",'PRE-App-ICCP-SW&amp;T-2019'!X17,"/",'PRE-App-ICCP-SW&amp;T-2019'!Y17)</f>
        <v>MM/DD/YY</v>
      </c>
      <c r="S4" s="71">
        <f>'PRE-App-ICCP-SW&amp;T-2019'!F18</f>
        <v>0</v>
      </c>
      <c r="T4" s="71">
        <f>'PRE-App-ICCP-SW&amp;T-2019'!N18</f>
        <v>0</v>
      </c>
      <c r="U4" s="71">
        <f>'PRE-App-ICCP-SW&amp;T-2019'!X18</f>
        <v>0</v>
      </c>
      <c r="V4" s="71">
        <f>'PRE-App-ICCP-SW&amp;T-2019'!G21</f>
        <v>0</v>
      </c>
      <c r="W4" s="71">
        <f>'PRE-App-ICCP-SW&amp;T-2019'!E22</f>
        <v>0</v>
      </c>
      <c r="X4" s="71">
        <f>'PRE-App-ICCP-SW&amp;T-2019'!O22</f>
        <v>0</v>
      </c>
      <c r="Y4" s="79">
        <f>'PRE-App-ICCP-SW&amp;T-2019'!F23</f>
        <v>0</v>
      </c>
      <c r="Z4" s="79">
        <f>'PRE-App-ICCP-SW&amp;T-2019'!P23</f>
        <v>0</v>
      </c>
      <c r="AA4" s="71">
        <f>'PRE-App-ICCP-SW&amp;T-2019'!H24</f>
        <v>0</v>
      </c>
      <c r="AB4" s="71">
        <f>'PRE-App-ICCP-SW&amp;T-2019'!H25</f>
        <v>0</v>
      </c>
      <c r="AC4" s="71">
        <f>'PRE-App-ICCP-SW&amp;T-2019'!G26</f>
        <v>0</v>
      </c>
      <c r="AD4" s="79">
        <f>'PRE-App-ICCP-SW&amp;T-2019'!P26</f>
        <v>0</v>
      </c>
      <c r="AE4" s="79">
        <f>'PRE-App-ICCP-SW&amp;T-2019'!W26</f>
        <v>0</v>
      </c>
      <c r="AF4" s="71">
        <f>'PRE-App-ICCP-SW&amp;T-2019'!G27</f>
        <v>0</v>
      </c>
      <c r="AG4" s="71">
        <f>'PRE-App-ICCP-SW&amp;T-2019'!P27</f>
        <v>0</v>
      </c>
      <c r="AH4" s="71">
        <f>'PRE-App-ICCP-SW&amp;T-2019'!W27</f>
        <v>0</v>
      </c>
      <c r="AI4" s="71">
        <f>'PRE-App-ICCP-SW&amp;T-2019'!K28</f>
        <v>0</v>
      </c>
      <c r="AJ4" s="71">
        <f>'PRE-App-ICCP-SW&amp;T-2019'!X28</f>
        <v>0</v>
      </c>
      <c r="AK4" s="71">
        <f>'PRE-App-ICCP-SW&amp;T-2019'!E29</f>
        <v>0</v>
      </c>
      <c r="AL4" s="71">
        <f>'PRE-App-ICCP-SW&amp;T-2019'!N29</f>
        <v>0</v>
      </c>
      <c r="AM4" s="71">
        <f>'PRE-App-ICCP-SW&amp;T-2019'!T29</f>
        <v>0</v>
      </c>
      <c r="AN4" s="71" t="str">
        <f>'PRE-App-ICCP-SW&amp;T-2019'!R32</f>
        <v>Select one</v>
      </c>
      <c r="AO4" s="71">
        <f>'PRE-App-ICCP-SW&amp;T-2019'!F33</f>
        <v>0</v>
      </c>
      <c r="AP4" s="71">
        <f>'PRE-App-ICCP-SW&amp;T-2019'!T33</f>
        <v>0</v>
      </c>
      <c r="AQ4" s="71">
        <f>'PRE-App-ICCP-SW&amp;T-2019'!E34</f>
        <v>0</v>
      </c>
      <c r="AR4" s="74">
        <f>'PRE-App-ICCP-SW&amp;T-2019'!U34</f>
        <v>0</v>
      </c>
      <c r="AS4" s="74" t="str">
        <f>+CONCATENATE('PRE-App-ICCP-SW&amp;T-2019'!N35,"-",'PRE-App-ICCP-SW&amp;T-2019'!R35)</f>
        <v>Select one-Year</v>
      </c>
      <c r="AT4" s="74">
        <f>'PRE-App-ICCP-SW&amp;T-2019'!M40</f>
        <v>0</v>
      </c>
      <c r="AU4" s="71">
        <f>'PRE-App-ICCP-SW&amp;T-2019'!U41</f>
        <v>0</v>
      </c>
      <c r="AV4" s="71">
        <f>'PRE-App-ICCP-SW&amp;T-2019'!I43</f>
        <v>0</v>
      </c>
      <c r="AW4" s="71" t="str">
        <f>+CONCATENATE('PRE-App-ICCP-SW&amp;T-2019'!K49,"/",'PRE-App-ICCP-SW&amp;T-2019'!G49,"/",'PRE-App-ICCP-SW&amp;T-2019'!L49)</f>
        <v>2/January /2019</v>
      </c>
      <c r="AX4" s="71" t="str">
        <f>+CONCATENATE('PRE-App-ICCP-SW&amp;T-2019'!K50,"/",'PRE-App-ICCP-SW&amp;T-2019'!G50,"/",'PRE-App-ICCP-SW&amp;T-2019'!L50)</f>
        <v>3/January /2019</v>
      </c>
      <c r="AY4" s="75" t="e">
        <f>+'PRE-App-ICCP-SW&amp;T-2019'!#REF!</f>
        <v>#REF!</v>
      </c>
      <c r="AZ4" s="78" t="str">
        <f>+CONCATENATE('PRE-App-ICCP-SW&amp;T-2019'!J124,", ",'PRE-App-ICCP-SW&amp;T-2019'!J125,", ",'PRE-App-ICCP-SW&amp;T-2019'!J126)</f>
        <v xml:space="preserve">, , </v>
      </c>
    </row>
    <row r="5" spans="2:52" x14ac:dyDescent="0.25">
      <c r="Q5" s="21"/>
    </row>
    <row r="10" spans="2:52" x14ac:dyDescent="0.25">
      <c r="S10" s="47"/>
      <c r="T10" s="47"/>
      <c r="U10" s="47"/>
    </row>
    <row r="11" spans="2:52" x14ac:dyDescent="0.25">
      <c r="S11" s="47"/>
      <c r="T11" s="47"/>
      <c r="U11" s="47"/>
    </row>
  </sheetData>
  <sheetProtection selectLockedCells="1" selectUnlockedCells="1"/>
  <mergeCells count="7">
    <mergeCell ref="B1:U1"/>
    <mergeCell ref="AW2:AX2"/>
    <mergeCell ref="AW1:AX1"/>
    <mergeCell ref="AN1:AV1"/>
    <mergeCell ref="V1:AB2"/>
    <mergeCell ref="AC1:AH2"/>
    <mergeCell ref="AI1:AL2"/>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207"/>
  <sheetViews>
    <sheetView topLeftCell="AE1" workbookViewId="0">
      <selection activeCell="AP8" sqref="AP8"/>
    </sheetView>
  </sheetViews>
  <sheetFormatPr baseColWidth="10" defaultColWidth="9.140625" defaultRowHeight="15.75" x14ac:dyDescent="0.25"/>
  <cols>
    <col min="1" max="1" width="10.85546875" style="2" bestFit="1" customWidth="1"/>
    <col min="2" max="13" width="9.140625" style="2"/>
    <col min="14" max="14" width="14.85546875" style="2" bestFit="1" customWidth="1"/>
    <col min="15" max="15" width="22.140625" style="2" bestFit="1" customWidth="1"/>
    <col min="16" max="16" width="22.5703125" style="2" bestFit="1" customWidth="1"/>
    <col min="17" max="17" width="22.42578125" style="2" bestFit="1" customWidth="1"/>
    <col min="18" max="18" width="28.140625" style="2" bestFit="1" customWidth="1"/>
    <col min="19" max="19" width="25.85546875" style="2" bestFit="1" customWidth="1"/>
    <col min="20" max="20" width="24.5703125" style="2" bestFit="1" customWidth="1"/>
    <col min="21" max="21" width="24.28515625" style="2" bestFit="1" customWidth="1"/>
    <col min="22" max="22" width="18.85546875" style="2" bestFit="1" customWidth="1"/>
    <col min="23" max="23" width="14.5703125" style="2" bestFit="1" customWidth="1"/>
    <col min="24" max="24" width="15.5703125" style="2" bestFit="1" customWidth="1"/>
    <col min="25" max="25" width="14.140625" style="2" bestFit="1" customWidth="1"/>
    <col min="26" max="26" width="16.85546875" style="2" bestFit="1" customWidth="1"/>
    <col min="27" max="27" width="13.85546875" style="2" bestFit="1" customWidth="1"/>
    <col min="28" max="38" width="9.140625" style="2"/>
    <col min="39" max="39" width="20.140625" style="2" customWidth="1"/>
    <col min="40" max="40" width="9.140625" style="2"/>
    <col min="41" max="41" width="11.85546875" style="2" bestFit="1" customWidth="1"/>
    <col min="42" max="43" width="9.140625" style="2"/>
    <col min="44" max="44" width="10" style="2" bestFit="1" customWidth="1"/>
    <col min="45" max="16384" width="9.140625" style="2"/>
  </cols>
  <sheetData>
    <row r="1" spans="1:42" x14ac:dyDescent="0.25">
      <c r="A1" s="270" t="s">
        <v>2</v>
      </c>
      <c r="B1" s="270"/>
      <c r="C1" s="270"/>
      <c r="E1" s="2" t="s">
        <v>43</v>
      </c>
      <c r="G1" s="2" t="s">
        <v>16</v>
      </c>
      <c r="I1" s="2" t="s">
        <v>44</v>
      </c>
      <c r="K1" s="2" t="s">
        <v>45</v>
      </c>
      <c r="L1" s="2" t="s">
        <v>48</v>
      </c>
      <c r="M1" s="2" t="s">
        <v>51</v>
      </c>
      <c r="N1" s="271" t="s">
        <v>53</v>
      </c>
      <c r="O1" s="271"/>
      <c r="P1" s="271"/>
      <c r="Q1" s="271"/>
      <c r="R1" s="271"/>
      <c r="S1" s="271"/>
      <c r="T1" s="271"/>
      <c r="U1" s="271"/>
      <c r="V1" s="271"/>
      <c r="W1" s="271" t="s">
        <v>192</v>
      </c>
      <c r="X1" s="271"/>
      <c r="Y1" s="271"/>
      <c r="Z1" s="271"/>
      <c r="AA1" s="271"/>
      <c r="AB1" s="271"/>
      <c r="AC1" s="2" t="s">
        <v>222</v>
      </c>
      <c r="AD1" s="2" t="s">
        <v>223</v>
      </c>
      <c r="AG1" s="2" t="s">
        <v>249</v>
      </c>
      <c r="AH1" s="2" t="s">
        <v>255</v>
      </c>
      <c r="AI1" s="2" t="s">
        <v>3</v>
      </c>
      <c r="AJ1" s="2" t="s">
        <v>293</v>
      </c>
      <c r="AL1" s="2" t="s">
        <v>299</v>
      </c>
      <c r="AM1" s="2" t="s">
        <v>317</v>
      </c>
      <c r="AN1" s="2" t="s">
        <v>524</v>
      </c>
      <c r="AP1" s="2" t="s">
        <v>527</v>
      </c>
    </row>
    <row r="2" spans="1:42" x14ac:dyDescent="0.25">
      <c r="A2" s="3" t="s">
        <v>19</v>
      </c>
      <c r="B2" s="3" t="s">
        <v>20</v>
      </c>
      <c r="C2" s="3" t="s">
        <v>21</v>
      </c>
      <c r="D2" s="2" t="s">
        <v>34</v>
      </c>
      <c r="E2" s="3" t="s">
        <v>19</v>
      </c>
      <c r="F2" s="2" t="s">
        <v>21</v>
      </c>
      <c r="G2" s="3" t="s">
        <v>19</v>
      </c>
      <c r="H2" s="2" t="s">
        <v>21</v>
      </c>
      <c r="I2" s="2" t="s">
        <v>19</v>
      </c>
      <c r="J2" s="2" t="s">
        <v>20</v>
      </c>
      <c r="K2" s="2" t="s">
        <v>308</v>
      </c>
      <c r="L2" s="2" t="s">
        <v>308</v>
      </c>
      <c r="M2" s="2" t="s">
        <v>308</v>
      </c>
      <c r="N2" s="76" t="s">
        <v>308</v>
      </c>
      <c r="O2" s="76" t="s">
        <v>308</v>
      </c>
      <c r="P2" s="76" t="s">
        <v>308</v>
      </c>
      <c r="Q2" s="76" t="s">
        <v>308</v>
      </c>
      <c r="R2" s="76" t="s">
        <v>308</v>
      </c>
      <c r="S2" s="76" t="s">
        <v>308</v>
      </c>
      <c r="T2" s="76" t="s">
        <v>308</v>
      </c>
      <c r="U2" s="76" t="s">
        <v>308</v>
      </c>
      <c r="V2" s="76" t="s">
        <v>308</v>
      </c>
      <c r="W2" s="76" t="s">
        <v>308</v>
      </c>
      <c r="X2" s="76" t="s">
        <v>308</v>
      </c>
      <c r="Y2" s="76" t="s">
        <v>308</v>
      </c>
      <c r="Z2" s="76" t="s">
        <v>308</v>
      </c>
      <c r="AA2" s="76" t="s">
        <v>308</v>
      </c>
      <c r="AB2" s="76" t="s">
        <v>308</v>
      </c>
      <c r="AC2" s="2" t="s">
        <v>308</v>
      </c>
      <c r="AD2" s="2" t="s">
        <v>19</v>
      </c>
      <c r="AE2" s="2" t="s">
        <v>20</v>
      </c>
      <c r="AF2" s="2" t="s">
        <v>21</v>
      </c>
      <c r="AG2" s="2" t="s">
        <v>308</v>
      </c>
      <c r="AH2" s="2" t="s">
        <v>308</v>
      </c>
      <c r="AI2" s="2" t="s">
        <v>308</v>
      </c>
      <c r="AJ2" s="2" t="s">
        <v>308</v>
      </c>
      <c r="AL2" s="2" t="s">
        <v>308</v>
      </c>
      <c r="AM2" s="2" t="s">
        <v>308</v>
      </c>
      <c r="AN2" s="2" t="s">
        <v>308</v>
      </c>
      <c r="AO2" s="48">
        <v>37987</v>
      </c>
      <c r="AP2" s="2" t="s">
        <v>308</v>
      </c>
    </row>
    <row r="3" spans="1:42" x14ac:dyDescent="0.25">
      <c r="A3" s="2" t="s">
        <v>308</v>
      </c>
      <c r="B3" s="2" t="s">
        <v>308</v>
      </c>
      <c r="C3" s="80" t="s">
        <v>555</v>
      </c>
      <c r="D3" s="2" t="s">
        <v>308</v>
      </c>
      <c r="E3" s="2" t="s">
        <v>308</v>
      </c>
      <c r="F3" s="2" t="s">
        <v>308</v>
      </c>
      <c r="G3" s="2" t="s">
        <v>308</v>
      </c>
      <c r="H3" s="2" t="s">
        <v>308</v>
      </c>
      <c r="I3" s="2" t="s">
        <v>308</v>
      </c>
      <c r="J3" s="2" t="s">
        <v>308</v>
      </c>
      <c r="K3" s="2" t="s">
        <v>46</v>
      </c>
      <c r="L3" s="2" t="s">
        <v>550</v>
      </c>
      <c r="M3" s="2" t="s">
        <v>188</v>
      </c>
      <c r="N3" s="77" t="s">
        <v>188</v>
      </c>
      <c r="O3" s="77" t="s">
        <v>54</v>
      </c>
      <c r="P3" s="77" t="s">
        <v>179</v>
      </c>
      <c r="Q3" s="77" t="s">
        <v>180</v>
      </c>
      <c r="R3" s="77" t="s">
        <v>181</v>
      </c>
      <c r="S3" s="77" t="s">
        <v>112</v>
      </c>
      <c r="T3" s="77" t="s">
        <v>182</v>
      </c>
      <c r="U3" s="77" t="s">
        <v>183</v>
      </c>
      <c r="V3" s="77" t="s">
        <v>150</v>
      </c>
      <c r="W3" s="76" t="s">
        <v>189</v>
      </c>
      <c r="X3" s="76" t="s">
        <v>193</v>
      </c>
      <c r="Y3" s="76" t="s">
        <v>196</v>
      </c>
      <c r="Z3" s="76" t="s">
        <v>199</v>
      </c>
      <c r="AA3" s="76" t="s">
        <v>207</v>
      </c>
      <c r="AB3" s="76" t="s">
        <v>214</v>
      </c>
      <c r="AC3" s="2" t="s">
        <v>242</v>
      </c>
      <c r="AD3" s="2" t="s">
        <v>556</v>
      </c>
      <c r="AE3" s="2" t="s">
        <v>554</v>
      </c>
      <c r="AF3" s="2" t="s">
        <v>555</v>
      </c>
      <c r="AG3" s="2" t="s">
        <v>250</v>
      </c>
      <c r="AH3" s="2" t="s">
        <v>542</v>
      </c>
      <c r="AI3" s="2">
        <v>19</v>
      </c>
      <c r="AJ3" s="2" t="s">
        <v>294</v>
      </c>
      <c r="AL3" s="2" t="s">
        <v>301</v>
      </c>
      <c r="AM3" s="2" t="s">
        <v>318</v>
      </c>
      <c r="AN3" s="2" t="s">
        <v>525</v>
      </c>
      <c r="AO3" s="48">
        <v>42735</v>
      </c>
      <c r="AP3" s="2" t="s">
        <v>529</v>
      </c>
    </row>
    <row r="4" spans="1:42" x14ac:dyDescent="0.25">
      <c r="A4" s="3" t="s">
        <v>22</v>
      </c>
      <c r="B4" s="4">
        <v>1</v>
      </c>
      <c r="C4" s="80">
        <v>2016</v>
      </c>
      <c r="D4" s="1" t="s">
        <v>35</v>
      </c>
      <c r="E4" s="3" t="s">
        <v>22</v>
      </c>
      <c r="F4" s="2">
        <v>2020</v>
      </c>
      <c r="G4" s="3" t="s">
        <v>22</v>
      </c>
      <c r="H4" s="2">
        <v>2017</v>
      </c>
      <c r="I4" s="3" t="s">
        <v>22</v>
      </c>
      <c r="J4" s="2">
        <v>1</v>
      </c>
      <c r="K4" s="2" t="s">
        <v>47</v>
      </c>
      <c r="L4" s="2" t="s">
        <v>549</v>
      </c>
      <c r="M4" s="2" t="s">
        <v>189</v>
      </c>
      <c r="N4" s="76" t="s">
        <v>54</v>
      </c>
      <c r="O4" s="76" t="s">
        <v>55</v>
      </c>
      <c r="P4" s="76" t="s">
        <v>65</v>
      </c>
      <c r="Q4" s="76" t="s">
        <v>84</v>
      </c>
      <c r="R4" s="76" t="s">
        <v>109</v>
      </c>
      <c r="S4" s="76" t="s">
        <v>113</v>
      </c>
      <c r="T4" s="76" t="s">
        <v>124</v>
      </c>
      <c r="U4" s="76" t="s">
        <v>138</v>
      </c>
      <c r="V4" s="76" t="s">
        <v>151</v>
      </c>
      <c r="W4" s="76" t="s">
        <v>193</v>
      </c>
      <c r="X4" s="76" t="s">
        <v>194</v>
      </c>
      <c r="Y4" s="76" t="s">
        <v>197</v>
      </c>
      <c r="Z4" s="76" t="s">
        <v>200</v>
      </c>
      <c r="AA4" s="76" t="s">
        <v>208</v>
      </c>
      <c r="AB4" s="76" t="s">
        <v>213</v>
      </c>
      <c r="AC4" s="2" t="s">
        <v>243</v>
      </c>
      <c r="AD4" s="2" t="s">
        <v>224</v>
      </c>
      <c r="AE4" s="2">
        <v>1</v>
      </c>
      <c r="AF4" s="2">
        <v>2026</v>
      </c>
      <c r="AG4" s="2" t="s">
        <v>253</v>
      </c>
      <c r="AH4" s="2" t="s">
        <v>543</v>
      </c>
      <c r="AI4" s="2">
        <v>20</v>
      </c>
      <c r="AJ4" s="2" t="s">
        <v>295</v>
      </c>
      <c r="AL4" s="2" t="s">
        <v>300</v>
      </c>
      <c r="AM4" s="2" t="s">
        <v>319</v>
      </c>
      <c r="AN4" s="2" t="s">
        <v>526</v>
      </c>
      <c r="AP4" s="2" t="s">
        <v>525</v>
      </c>
    </row>
    <row r="5" spans="1:42" x14ac:dyDescent="0.25">
      <c r="A5" s="3" t="s">
        <v>23</v>
      </c>
      <c r="B5" s="3">
        <v>2</v>
      </c>
      <c r="C5" s="3">
        <v>2015</v>
      </c>
      <c r="D5" s="1" t="s">
        <v>36</v>
      </c>
      <c r="E5" s="3" t="s">
        <v>23</v>
      </c>
      <c r="F5" s="2">
        <v>2019</v>
      </c>
      <c r="G5" s="3" t="s">
        <v>23</v>
      </c>
      <c r="H5" s="2">
        <v>2016</v>
      </c>
      <c r="I5" s="3" t="s">
        <v>23</v>
      </c>
      <c r="J5" s="2">
        <v>2</v>
      </c>
      <c r="L5" s="2" t="s">
        <v>551</v>
      </c>
      <c r="N5" s="76" t="s">
        <v>179</v>
      </c>
      <c r="O5" s="76" t="s">
        <v>56</v>
      </c>
      <c r="P5" s="76" t="s">
        <v>66</v>
      </c>
      <c r="Q5" s="76" t="s">
        <v>85</v>
      </c>
      <c r="R5" s="76" t="s">
        <v>110</v>
      </c>
      <c r="S5" s="76" t="s">
        <v>114</v>
      </c>
      <c r="T5" s="76" t="s">
        <v>125</v>
      </c>
      <c r="U5" s="76" t="s">
        <v>139</v>
      </c>
      <c r="V5" s="76" t="s">
        <v>152</v>
      </c>
      <c r="W5" s="76" t="s">
        <v>196</v>
      </c>
      <c r="X5" s="76" t="s">
        <v>195</v>
      </c>
      <c r="Y5" s="76" t="s">
        <v>198</v>
      </c>
      <c r="Z5" s="76" t="s">
        <v>201</v>
      </c>
      <c r="AA5" s="76" t="s">
        <v>209</v>
      </c>
      <c r="AB5" s="76"/>
      <c r="AD5" s="2" t="s">
        <v>23</v>
      </c>
      <c r="AE5" s="2">
        <v>2</v>
      </c>
      <c r="AF5" s="2">
        <v>2025</v>
      </c>
      <c r="AG5" s="2" t="s">
        <v>251</v>
      </c>
      <c r="AH5" s="2" t="s">
        <v>544</v>
      </c>
      <c r="AI5" s="2">
        <v>21</v>
      </c>
      <c r="AJ5" s="2" t="s">
        <v>296</v>
      </c>
      <c r="AL5" s="2" t="s">
        <v>302</v>
      </c>
      <c r="AM5" s="2" t="s">
        <v>320</v>
      </c>
      <c r="AP5" s="2" t="s">
        <v>530</v>
      </c>
    </row>
    <row r="6" spans="1:42" x14ac:dyDescent="0.25">
      <c r="A6" s="3" t="s">
        <v>24</v>
      </c>
      <c r="B6" s="4">
        <v>3</v>
      </c>
      <c r="C6" s="3">
        <v>2014</v>
      </c>
      <c r="D6" s="1" t="s">
        <v>37</v>
      </c>
      <c r="E6" s="3" t="s">
        <v>24</v>
      </c>
      <c r="F6" s="2">
        <v>2018</v>
      </c>
      <c r="G6" s="3" t="s">
        <v>24</v>
      </c>
      <c r="H6" s="2">
        <v>2015</v>
      </c>
      <c r="I6" s="3" t="s">
        <v>24</v>
      </c>
      <c r="J6" s="2">
        <v>3</v>
      </c>
      <c r="L6" s="2" t="s">
        <v>552</v>
      </c>
      <c r="N6" s="76" t="s">
        <v>180</v>
      </c>
      <c r="O6" s="76" t="s">
        <v>57</v>
      </c>
      <c r="P6" s="76" t="s">
        <v>67</v>
      </c>
      <c r="Q6" s="76" t="s">
        <v>86</v>
      </c>
      <c r="R6" s="76" t="s">
        <v>111</v>
      </c>
      <c r="S6" s="76" t="s">
        <v>115</v>
      </c>
      <c r="T6" s="76" t="s">
        <v>126</v>
      </c>
      <c r="U6" s="76" t="s">
        <v>140</v>
      </c>
      <c r="V6" s="76" t="s">
        <v>153</v>
      </c>
      <c r="W6" s="76" t="s">
        <v>199</v>
      </c>
      <c r="X6" s="76"/>
      <c r="Y6" s="76"/>
      <c r="Z6" s="76" t="s">
        <v>202</v>
      </c>
      <c r="AA6" s="76" t="s">
        <v>210</v>
      </c>
      <c r="AB6" s="76"/>
      <c r="AD6" s="2" t="s">
        <v>24</v>
      </c>
      <c r="AE6" s="2">
        <v>3</v>
      </c>
      <c r="AF6" s="2">
        <v>2024</v>
      </c>
      <c r="AG6" s="2" t="s">
        <v>252</v>
      </c>
      <c r="AH6" s="2" t="s">
        <v>545</v>
      </c>
      <c r="AI6" s="2">
        <v>22</v>
      </c>
      <c r="AJ6" s="2" t="s">
        <v>297</v>
      </c>
      <c r="AL6" s="2" t="s">
        <v>303</v>
      </c>
      <c r="AM6" s="2" t="s">
        <v>321</v>
      </c>
      <c r="AP6" s="2" t="s">
        <v>564</v>
      </c>
    </row>
    <row r="7" spans="1:42" x14ac:dyDescent="0.25">
      <c r="A7" s="3" t="s">
        <v>25</v>
      </c>
      <c r="B7" s="3">
        <v>4</v>
      </c>
      <c r="C7" s="3">
        <v>2013</v>
      </c>
      <c r="D7" s="1" t="s">
        <v>38</v>
      </c>
      <c r="E7" s="3" t="s">
        <v>25</v>
      </c>
      <c r="F7" s="2">
        <v>2017</v>
      </c>
      <c r="G7" s="3" t="s">
        <v>25</v>
      </c>
      <c r="H7" s="2">
        <v>2014</v>
      </c>
      <c r="I7" s="3" t="s">
        <v>25</v>
      </c>
      <c r="J7" s="2">
        <v>4</v>
      </c>
      <c r="L7" s="2" t="s">
        <v>49</v>
      </c>
      <c r="N7" s="76" t="s">
        <v>181</v>
      </c>
      <c r="O7" s="76" t="s">
        <v>58</v>
      </c>
      <c r="P7" s="76" t="s">
        <v>68</v>
      </c>
      <c r="Q7" s="76" t="s">
        <v>87</v>
      </c>
      <c r="R7" s="76"/>
      <c r="S7" s="76" t="s">
        <v>116</v>
      </c>
      <c r="T7" s="76" t="s">
        <v>127</v>
      </c>
      <c r="U7" s="76" t="s">
        <v>141</v>
      </c>
      <c r="V7" s="76" t="s">
        <v>154</v>
      </c>
      <c r="W7" s="76" t="s">
        <v>207</v>
      </c>
      <c r="X7" s="76"/>
      <c r="Y7" s="76"/>
      <c r="Z7" s="76" t="s">
        <v>203</v>
      </c>
      <c r="AA7" s="76" t="s">
        <v>207</v>
      </c>
      <c r="AB7" s="76"/>
      <c r="AD7" s="2" t="s">
        <v>25</v>
      </c>
      <c r="AE7" s="2">
        <v>4</v>
      </c>
      <c r="AF7" s="2">
        <v>2023</v>
      </c>
      <c r="AG7" s="2" t="s">
        <v>266</v>
      </c>
      <c r="AH7" s="2" t="s">
        <v>256</v>
      </c>
      <c r="AI7" s="2">
        <v>23</v>
      </c>
      <c r="AJ7" s="2" t="s">
        <v>298</v>
      </c>
      <c r="AM7" s="2" t="s">
        <v>322</v>
      </c>
      <c r="AP7" s="2" t="s">
        <v>565</v>
      </c>
    </row>
    <row r="8" spans="1:42" x14ac:dyDescent="0.25">
      <c r="A8" s="3" t="s">
        <v>26</v>
      </c>
      <c r="B8" s="4">
        <v>5</v>
      </c>
      <c r="C8" s="3">
        <v>2012</v>
      </c>
      <c r="D8" s="1" t="s">
        <v>39</v>
      </c>
      <c r="E8" s="3" t="s">
        <v>26</v>
      </c>
      <c r="G8" s="3" t="s">
        <v>26</v>
      </c>
      <c r="H8" s="2">
        <v>2013</v>
      </c>
      <c r="I8" s="3" t="s">
        <v>26</v>
      </c>
      <c r="J8" s="2">
        <v>5</v>
      </c>
      <c r="N8" s="76" t="s">
        <v>112</v>
      </c>
      <c r="O8" s="76" t="s">
        <v>59</v>
      </c>
      <c r="P8" s="76" t="s">
        <v>69</v>
      </c>
      <c r="Q8" s="76" t="s">
        <v>88</v>
      </c>
      <c r="R8" s="76"/>
      <c r="S8" s="76" t="s">
        <v>117</v>
      </c>
      <c r="T8" s="76" t="s">
        <v>128</v>
      </c>
      <c r="U8" s="76" t="s">
        <v>142</v>
      </c>
      <c r="V8" s="76" t="s">
        <v>155</v>
      </c>
      <c r="W8" s="76" t="s">
        <v>214</v>
      </c>
      <c r="X8" s="76"/>
      <c r="Y8" s="76"/>
      <c r="Z8" s="76" t="s">
        <v>204</v>
      </c>
      <c r="AA8" s="76" t="s">
        <v>211</v>
      </c>
      <c r="AB8" s="76"/>
      <c r="AD8" s="2" t="s">
        <v>26</v>
      </c>
      <c r="AE8" s="2">
        <v>5</v>
      </c>
      <c r="AF8" s="2">
        <v>2022</v>
      </c>
      <c r="AI8" s="2">
        <v>24</v>
      </c>
      <c r="AM8" s="2" t="s">
        <v>323</v>
      </c>
      <c r="AP8" s="2" t="s">
        <v>531</v>
      </c>
    </row>
    <row r="9" spans="1:42" x14ac:dyDescent="0.25">
      <c r="A9" s="3" t="s">
        <v>27</v>
      </c>
      <c r="B9" s="3">
        <v>6</v>
      </c>
      <c r="C9" s="3">
        <v>2011</v>
      </c>
      <c r="D9" s="2" t="s">
        <v>40</v>
      </c>
      <c r="E9" s="3" t="s">
        <v>27</v>
      </c>
      <c r="G9" s="3" t="s">
        <v>27</v>
      </c>
      <c r="H9" s="2">
        <v>2012</v>
      </c>
      <c r="I9" s="3" t="s">
        <v>27</v>
      </c>
      <c r="J9" s="2">
        <v>6</v>
      </c>
      <c r="N9" s="76" t="s">
        <v>182</v>
      </c>
      <c r="O9" s="76" t="s">
        <v>60</v>
      </c>
      <c r="P9" s="76" t="s">
        <v>70</v>
      </c>
      <c r="Q9" s="76" t="s">
        <v>89</v>
      </c>
      <c r="R9" s="76"/>
      <c r="S9" s="76" t="s">
        <v>118</v>
      </c>
      <c r="T9" s="76" t="s">
        <v>129</v>
      </c>
      <c r="U9" s="76" t="s">
        <v>143</v>
      </c>
      <c r="V9" s="76" t="s">
        <v>156</v>
      </c>
      <c r="W9" s="76"/>
      <c r="X9" s="76"/>
      <c r="Y9" s="76"/>
      <c r="Z9" s="76" t="s">
        <v>205</v>
      </c>
      <c r="AA9" s="76" t="s">
        <v>212</v>
      </c>
      <c r="AB9" s="76"/>
      <c r="AD9" s="2" t="s">
        <v>27</v>
      </c>
      <c r="AE9" s="2">
        <v>6</v>
      </c>
      <c r="AF9" s="2">
        <v>2021</v>
      </c>
      <c r="AI9" s="2">
        <v>25</v>
      </c>
      <c r="AM9" s="2" t="s">
        <v>324</v>
      </c>
      <c r="AP9" s="2" t="s">
        <v>532</v>
      </c>
    </row>
    <row r="10" spans="1:42" x14ac:dyDescent="0.25">
      <c r="A10" s="3" t="s">
        <v>28</v>
      </c>
      <c r="B10" s="4">
        <v>7</v>
      </c>
      <c r="C10" s="3">
        <v>2010</v>
      </c>
      <c r="E10" s="3" t="s">
        <v>28</v>
      </c>
      <c r="G10" s="3" t="s">
        <v>28</v>
      </c>
      <c r="H10" s="2">
        <v>2011</v>
      </c>
      <c r="I10" s="3" t="s">
        <v>28</v>
      </c>
      <c r="J10" s="2">
        <v>7</v>
      </c>
      <c r="N10" s="76" t="s">
        <v>183</v>
      </c>
      <c r="O10" s="76" t="s">
        <v>61</v>
      </c>
      <c r="P10" s="76" t="s">
        <v>71</v>
      </c>
      <c r="Q10" s="76" t="s">
        <v>90</v>
      </c>
      <c r="R10" s="76"/>
      <c r="S10" s="76" t="s">
        <v>119</v>
      </c>
      <c r="T10" s="76" t="s">
        <v>130</v>
      </c>
      <c r="U10" s="76" t="s">
        <v>144</v>
      </c>
      <c r="V10" s="76" t="s">
        <v>157</v>
      </c>
      <c r="W10" s="76"/>
      <c r="X10" s="76"/>
      <c r="Y10" s="76"/>
      <c r="Z10" s="76" t="s">
        <v>206</v>
      </c>
      <c r="AA10" s="76"/>
      <c r="AB10" s="76"/>
      <c r="AD10" s="2" t="s">
        <v>28</v>
      </c>
      <c r="AE10" s="2">
        <v>7</v>
      </c>
      <c r="AF10" s="2">
        <v>2020</v>
      </c>
      <c r="AI10" s="2">
        <v>26</v>
      </c>
      <c r="AM10" s="2" t="s">
        <v>325</v>
      </c>
      <c r="AP10" s="2" t="s">
        <v>533</v>
      </c>
    </row>
    <row r="11" spans="1:42" x14ac:dyDescent="0.25">
      <c r="A11" s="3" t="s">
        <v>29</v>
      </c>
      <c r="B11" s="3">
        <v>8</v>
      </c>
      <c r="C11" s="3">
        <v>2009</v>
      </c>
      <c r="E11" s="3" t="s">
        <v>29</v>
      </c>
      <c r="G11" s="3" t="s">
        <v>29</v>
      </c>
      <c r="H11" s="2">
        <v>2010</v>
      </c>
      <c r="I11" s="3" t="s">
        <v>29</v>
      </c>
      <c r="J11" s="2">
        <v>8</v>
      </c>
      <c r="N11" s="76" t="s">
        <v>150</v>
      </c>
      <c r="O11" s="76" t="s">
        <v>62</v>
      </c>
      <c r="P11" s="76" t="s">
        <v>72</v>
      </c>
      <c r="Q11" s="76" t="s">
        <v>91</v>
      </c>
      <c r="R11" s="76"/>
      <c r="S11" s="76" t="s">
        <v>120</v>
      </c>
      <c r="T11" s="76" t="s">
        <v>131</v>
      </c>
      <c r="U11" s="76" t="s">
        <v>145</v>
      </c>
      <c r="V11" s="76" t="s">
        <v>158</v>
      </c>
      <c r="AD11" s="2" t="s">
        <v>29</v>
      </c>
      <c r="AE11" s="2">
        <v>8</v>
      </c>
      <c r="AF11" s="2">
        <v>2019</v>
      </c>
      <c r="AM11" s="2" t="s">
        <v>326</v>
      </c>
      <c r="AP11" s="2" t="s">
        <v>534</v>
      </c>
    </row>
    <row r="12" spans="1:42" x14ac:dyDescent="0.25">
      <c r="A12" s="3" t="s">
        <v>30</v>
      </c>
      <c r="B12" s="4">
        <v>9</v>
      </c>
      <c r="C12" s="3">
        <v>2008</v>
      </c>
      <c r="E12" s="3" t="s">
        <v>30</v>
      </c>
      <c r="G12" s="3" t="s">
        <v>30</v>
      </c>
      <c r="H12" s="2">
        <v>2009</v>
      </c>
      <c r="I12" s="3" t="s">
        <v>30</v>
      </c>
      <c r="J12" s="2">
        <v>9</v>
      </c>
      <c r="N12" s="76"/>
      <c r="O12" s="76" t="s">
        <v>63</v>
      </c>
      <c r="P12" s="76" t="s">
        <v>73</v>
      </c>
      <c r="Q12" s="76" t="s">
        <v>92</v>
      </c>
      <c r="R12" s="76"/>
      <c r="S12" s="76" t="s">
        <v>121</v>
      </c>
      <c r="T12" s="76" t="s">
        <v>132</v>
      </c>
      <c r="U12" s="76" t="s">
        <v>146</v>
      </c>
      <c r="V12" s="76" t="s">
        <v>159</v>
      </c>
      <c r="AD12" s="2" t="s">
        <v>30</v>
      </c>
      <c r="AE12" s="2">
        <v>9</v>
      </c>
      <c r="AF12" s="2">
        <v>2018</v>
      </c>
      <c r="AM12" s="2" t="s">
        <v>327</v>
      </c>
      <c r="AP12" s="2" t="s">
        <v>535</v>
      </c>
    </row>
    <row r="13" spans="1:42" x14ac:dyDescent="0.25">
      <c r="A13" s="3" t="s">
        <v>31</v>
      </c>
      <c r="B13" s="3">
        <v>10</v>
      </c>
      <c r="C13" s="3">
        <v>2007</v>
      </c>
      <c r="E13" s="3" t="s">
        <v>31</v>
      </c>
      <c r="G13" s="3" t="s">
        <v>31</v>
      </c>
      <c r="H13" s="2">
        <v>2008</v>
      </c>
      <c r="I13" s="3" t="s">
        <v>31</v>
      </c>
      <c r="J13" s="2">
        <v>10</v>
      </c>
      <c r="N13" s="76"/>
      <c r="O13" s="76"/>
      <c r="P13" s="76" t="s">
        <v>74</v>
      </c>
      <c r="Q13" s="76" t="s">
        <v>93</v>
      </c>
      <c r="R13" s="76"/>
      <c r="S13" s="76" t="s">
        <v>122</v>
      </c>
      <c r="T13" s="76" t="s">
        <v>133</v>
      </c>
      <c r="U13" s="76" t="s">
        <v>147</v>
      </c>
      <c r="V13" s="76" t="s">
        <v>160</v>
      </c>
      <c r="AD13" s="2" t="s">
        <v>31</v>
      </c>
      <c r="AE13" s="2">
        <v>10</v>
      </c>
      <c r="AF13" s="2">
        <v>2017</v>
      </c>
      <c r="AM13" s="2" t="s">
        <v>328</v>
      </c>
      <c r="AP13" s="2" t="s">
        <v>325</v>
      </c>
    </row>
    <row r="14" spans="1:42" x14ac:dyDescent="0.25">
      <c r="A14" s="3" t="s">
        <v>32</v>
      </c>
      <c r="B14" s="4">
        <v>11</v>
      </c>
      <c r="C14" s="3">
        <v>2006</v>
      </c>
      <c r="E14" s="3" t="s">
        <v>32</v>
      </c>
      <c r="G14" s="3" t="s">
        <v>32</v>
      </c>
      <c r="H14" s="2">
        <v>2007</v>
      </c>
      <c r="I14" s="3" t="s">
        <v>32</v>
      </c>
      <c r="J14" s="2">
        <v>11</v>
      </c>
      <c r="N14" s="76"/>
      <c r="O14" s="76"/>
      <c r="P14" s="76" t="s">
        <v>75</v>
      </c>
      <c r="Q14" s="76" t="s">
        <v>94</v>
      </c>
      <c r="R14" s="76"/>
      <c r="S14" s="76"/>
      <c r="T14" s="76" t="s">
        <v>134</v>
      </c>
      <c r="U14" s="76" t="s">
        <v>148</v>
      </c>
      <c r="V14" s="76" t="s">
        <v>161</v>
      </c>
      <c r="AD14" s="2" t="s">
        <v>32</v>
      </c>
      <c r="AE14" s="2">
        <v>11</v>
      </c>
      <c r="AF14" s="2">
        <v>2016</v>
      </c>
      <c r="AM14" s="2" t="s">
        <v>329</v>
      </c>
      <c r="AP14" s="2" t="s">
        <v>536</v>
      </c>
    </row>
    <row r="15" spans="1:42" x14ac:dyDescent="0.25">
      <c r="A15" s="3" t="s">
        <v>33</v>
      </c>
      <c r="B15" s="3">
        <v>12</v>
      </c>
      <c r="C15" s="3">
        <v>2005</v>
      </c>
      <c r="E15" s="3" t="s">
        <v>33</v>
      </c>
      <c r="G15" s="3" t="s">
        <v>33</v>
      </c>
      <c r="H15" s="2">
        <v>2006</v>
      </c>
      <c r="I15" s="3" t="s">
        <v>33</v>
      </c>
      <c r="J15" s="2">
        <v>12</v>
      </c>
      <c r="N15" s="76"/>
      <c r="O15" s="76"/>
      <c r="P15" s="76" t="s">
        <v>76</v>
      </c>
      <c r="Q15" s="76" t="s">
        <v>95</v>
      </c>
      <c r="R15" s="76"/>
      <c r="S15" s="76"/>
      <c r="T15" s="76" t="s">
        <v>135</v>
      </c>
      <c r="U15" s="76" t="s">
        <v>149</v>
      </c>
      <c r="V15" s="76" t="s">
        <v>162</v>
      </c>
      <c r="AD15" s="2" t="s">
        <v>33</v>
      </c>
      <c r="AE15" s="2">
        <v>12</v>
      </c>
      <c r="AF15" s="2">
        <v>2015</v>
      </c>
      <c r="AM15" s="2" t="s">
        <v>330</v>
      </c>
      <c r="AP15" s="2" t="s">
        <v>537</v>
      </c>
    </row>
    <row r="16" spans="1:42" x14ac:dyDescent="0.25">
      <c r="A16" s="3"/>
      <c r="B16" s="4">
        <v>13</v>
      </c>
      <c r="C16" s="3">
        <v>2004</v>
      </c>
      <c r="H16" s="2">
        <v>2005</v>
      </c>
      <c r="J16" s="2">
        <v>13</v>
      </c>
      <c r="N16" s="76"/>
      <c r="O16" s="76"/>
      <c r="P16" s="76" t="s">
        <v>77</v>
      </c>
      <c r="Q16" s="76" t="s">
        <v>96</v>
      </c>
      <c r="R16" s="76"/>
      <c r="S16" s="76"/>
      <c r="T16" s="76" t="s">
        <v>136</v>
      </c>
      <c r="U16" s="76"/>
      <c r="V16" s="76" t="s">
        <v>163</v>
      </c>
      <c r="AE16" s="2">
        <v>13</v>
      </c>
      <c r="AF16" s="2">
        <v>2014</v>
      </c>
      <c r="AM16" s="2" t="s">
        <v>331</v>
      </c>
      <c r="AP16" s="2" t="s">
        <v>538</v>
      </c>
    </row>
    <row r="17" spans="1:42" x14ac:dyDescent="0.25">
      <c r="A17" s="3"/>
      <c r="B17" s="3">
        <v>14</v>
      </c>
      <c r="C17" s="3">
        <v>2003</v>
      </c>
      <c r="H17" s="2">
        <v>2004</v>
      </c>
      <c r="J17" s="2">
        <v>14</v>
      </c>
      <c r="N17" s="76"/>
      <c r="O17" s="76"/>
      <c r="P17" s="76" t="s">
        <v>78</v>
      </c>
      <c r="Q17" s="76" t="s">
        <v>97</v>
      </c>
      <c r="R17" s="76"/>
      <c r="S17" s="76"/>
      <c r="T17" s="76"/>
      <c r="U17" s="76"/>
      <c r="V17" s="76" t="s">
        <v>164</v>
      </c>
      <c r="AE17" s="2">
        <v>14</v>
      </c>
      <c r="AF17" s="2">
        <v>2013</v>
      </c>
      <c r="AM17" s="2" t="s">
        <v>332</v>
      </c>
      <c r="AP17" s="2" t="s">
        <v>539</v>
      </c>
    </row>
    <row r="18" spans="1:42" x14ac:dyDescent="0.25">
      <c r="A18" s="3"/>
      <c r="B18" s="4">
        <v>15</v>
      </c>
      <c r="C18" s="3">
        <v>2002</v>
      </c>
      <c r="H18" s="2">
        <v>2003</v>
      </c>
      <c r="J18" s="2">
        <v>15</v>
      </c>
      <c r="N18" s="76"/>
      <c r="O18" s="76"/>
      <c r="P18" s="76" t="s">
        <v>79</v>
      </c>
      <c r="Q18" s="76" t="s">
        <v>98</v>
      </c>
      <c r="R18" s="76"/>
      <c r="S18" s="76"/>
      <c r="T18" s="76"/>
      <c r="U18" s="76"/>
      <c r="V18" s="76" t="s">
        <v>165</v>
      </c>
      <c r="AE18" s="2">
        <v>15</v>
      </c>
      <c r="AF18" s="2">
        <v>2012</v>
      </c>
      <c r="AM18" s="2" t="s">
        <v>333</v>
      </c>
      <c r="AP18" s="2" t="s">
        <v>528</v>
      </c>
    </row>
    <row r="19" spans="1:42" x14ac:dyDescent="0.25">
      <c r="A19" s="3"/>
      <c r="B19" s="3">
        <v>16</v>
      </c>
      <c r="C19" s="3">
        <v>2001</v>
      </c>
      <c r="H19" s="2">
        <v>2002</v>
      </c>
      <c r="J19" s="2">
        <v>16</v>
      </c>
      <c r="N19" s="76"/>
      <c r="O19" s="76"/>
      <c r="P19" s="76" t="s">
        <v>80</v>
      </c>
      <c r="Q19" s="76" t="s">
        <v>99</v>
      </c>
      <c r="R19" s="76"/>
      <c r="S19" s="76"/>
      <c r="T19" s="76"/>
      <c r="U19" s="76"/>
      <c r="V19" s="76" t="s">
        <v>166</v>
      </c>
      <c r="AE19" s="2">
        <v>16</v>
      </c>
      <c r="AF19" s="2">
        <v>2011</v>
      </c>
      <c r="AM19" s="2" t="s">
        <v>334</v>
      </c>
    </row>
    <row r="20" spans="1:42" x14ac:dyDescent="0.25">
      <c r="A20" s="3"/>
      <c r="B20" s="4">
        <v>17</v>
      </c>
      <c r="C20" s="3">
        <v>2000</v>
      </c>
      <c r="H20" s="2">
        <v>2001</v>
      </c>
      <c r="J20" s="2">
        <v>17</v>
      </c>
      <c r="N20" s="76"/>
      <c r="O20" s="76"/>
      <c r="P20" s="76" t="s">
        <v>81</v>
      </c>
      <c r="Q20" s="76" t="s">
        <v>100</v>
      </c>
      <c r="R20" s="76"/>
      <c r="S20" s="76"/>
      <c r="T20" s="76"/>
      <c r="U20" s="76"/>
      <c r="V20" s="76" t="s">
        <v>167</v>
      </c>
      <c r="AE20" s="2">
        <v>17</v>
      </c>
      <c r="AF20" s="2">
        <v>2010</v>
      </c>
      <c r="AM20" s="2" t="s">
        <v>335</v>
      </c>
    </row>
    <row r="21" spans="1:42" x14ac:dyDescent="0.25">
      <c r="A21" s="3"/>
      <c r="B21" s="3">
        <v>18</v>
      </c>
      <c r="C21" s="3">
        <v>1999</v>
      </c>
      <c r="H21" s="2">
        <v>2000</v>
      </c>
      <c r="J21" s="2">
        <v>18</v>
      </c>
      <c r="N21" s="76"/>
      <c r="O21" s="76"/>
      <c r="P21" s="76" t="s">
        <v>82</v>
      </c>
      <c r="Q21" s="76" t="s">
        <v>101</v>
      </c>
      <c r="R21" s="76"/>
      <c r="S21" s="76"/>
      <c r="T21" s="76"/>
      <c r="U21" s="76"/>
      <c r="V21" s="76" t="s">
        <v>168</v>
      </c>
      <c r="AE21" s="2">
        <v>18</v>
      </c>
      <c r="AF21" s="2">
        <v>2009</v>
      </c>
      <c r="AM21" s="2" t="s">
        <v>336</v>
      </c>
    </row>
    <row r="22" spans="1:42" x14ac:dyDescent="0.25">
      <c r="A22" s="3"/>
      <c r="B22" s="4">
        <v>19</v>
      </c>
      <c r="C22" s="3">
        <v>1998</v>
      </c>
      <c r="J22" s="2">
        <v>19</v>
      </c>
      <c r="N22" s="76"/>
      <c r="O22" s="76"/>
      <c r="P22" s="76"/>
      <c r="Q22" s="76" t="s">
        <v>102</v>
      </c>
      <c r="R22" s="76"/>
      <c r="S22" s="76"/>
      <c r="T22" s="76"/>
      <c r="U22" s="76"/>
      <c r="V22" s="76" t="s">
        <v>169</v>
      </c>
      <c r="AE22" s="2">
        <v>19</v>
      </c>
      <c r="AF22" s="2">
        <v>2008</v>
      </c>
      <c r="AM22" s="2" t="s">
        <v>337</v>
      </c>
    </row>
    <row r="23" spans="1:42" x14ac:dyDescent="0.25">
      <c r="A23" s="3"/>
      <c r="B23" s="3">
        <v>20</v>
      </c>
      <c r="C23" s="3">
        <v>1997</v>
      </c>
      <c r="J23" s="2">
        <v>20</v>
      </c>
      <c r="N23" s="76"/>
      <c r="O23" s="76"/>
      <c r="P23" s="76"/>
      <c r="Q23" s="76" t="s">
        <v>103</v>
      </c>
      <c r="R23" s="76"/>
      <c r="S23" s="76"/>
      <c r="T23" s="76"/>
      <c r="U23" s="76"/>
      <c r="V23" s="76" t="s">
        <v>170</v>
      </c>
      <c r="AE23" s="2">
        <v>20</v>
      </c>
      <c r="AF23" s="2">
        <v>2007</v>
      </c>
      <c r="AM23" s="2" t="s">
        <v>338</v>
      </c>
    </row>
    <row r="24" spans="1:42" x14ac:dyDescent="0.25">
      <c r="A24" s="3"/>
      <c r="B24" s="4">
        <v>21</v>
      </c>
      <c r="C24" s="3">
        <v>1996</v>
      </c>
      <c r="J24" s="2">
        <v>21</v>
      </c>
      <c r="N24" s="76"/>
      <c r="O24" s="76"/>
      <c r="P24" s="76"/>
      <c r="Q24" s="76" t="s">
        <v>104</v>
      </c>
      <c r="R24" s="76"/>
      <c r="S24" s="76"/>
      <c r="T24" s="76"/>
      <c r="U24" s="76"/>
      <c r="V24" s="76" t="s">
        <v>171</v>
      </c>
      <c r="AE24" s="2">
        <v>21</v>
      </c>
      <c r="AF24" s="2">
        <v>2006</v>
      </c>
      <c r="AM24" s="2" t="s">
        <v>339</v>
      </c>
    </row>
    <row r="25" spans="1:42" x14ac:dyDescent="0.25">
      <c r="A25" s="3"/>
      <c r="B25" s="3">
        <v>22</v>
      </c>
      <c r="C25" s="3">
        <v>1995</v>
      </c>
      <c r="J25" s="2">
        <v>22</v>
      </c>
      <c r="N25" s="76"/>
      <c r="O25" s="76"/>
      <c r="P25" s="76"/>
      <c r="Q25" s="76" t="s">
        <v>105</v>
      </c>
      <c r="R25" s="76"/>
      <c r="S25" s="76"/>
      <c r="T25" s="76"/>
      <c r="U25" s="76"/>
      <c r="V25" s="76" t="s">
        <v>172</v>
      </c>
      <c r="AE25" s="2">
        <v>22</v>
      </c>
      <c r="AF25" s="2">
        <v>2005</v>
      </c>
      <c r="AM25" s="2" t="s">
        <v>340</v>
      </c>
    </row>
    <row r="26" spans="1:42" x14ac:dyDescent="0.25">
      <c r="A26" s="3"/>
      <c r="B26" s="4">
        <v>23</v>
      </c>
      <c r="C26" s="3">
        <v>1994</v>
      </c>
      <c r="J26" s="2">
        <v>23</v>
      </c>
      <c r="N26" s="76"/>
      <c r="O26" s="76"/>
      <c r="P26" s="76"/>
      <c r="Q26" s="76" t="s">
        <v>106</v>
      </c>
      <c r="R26" s="76"/>
      <c r="S26" s="76"/>
      <c r="T26" s="76"/>
      <c r="U26" s="76"/>
      <c r="V26" s="76" t="s">
        <v>173</v>
      </c>
      <c r="AE26" s="2">
        <v>23</v>
      </c>
      <c r="AM26" s="2" t="s">
        <v>341</v>
      </c>
    </row>
    <row r="27" spans="1:42" x14ac:dyDescent="0.25">
      <c r="A27" s="3"/>
      <c r="B27" s="3">
        <v>24</v>
      </c>
      <c r="C27" s="3">
        <v>1993</v>
      </c>
      <c r="J27" s="2">
        <v>24</v>
      </c>
      <c r="N27" s="76"/>
      <c r="O27" s="76"/>
      <c r="P27" s="76"/>
      <c r="Q27" s="76" t="s">
        <v>107</v>
      </c>
      <c r="R27" s="76"/>
      <c r="S27" s="76"/>
      <c r="T27" s="76"/>
      <c r="U27" s="76"/>
      <c r="V27" s="76" t="s">
        <v>174</v>
      </c>
      <c r="AE27" s="2">
        <v>24</v>
      </c>
      <c r="AM27" s="2" t="s">
        <v>342</v>
      </c>
    </row>
    <row r="28" spans="1:42" x14ac:dyDescent="0.25">
      <c r="A28" s="3"/>
      <c r="B28" s="4">
        <v>25</v>
      </c>
      <c r="C28" s="3">
        <v>1992</v>
      </c>
      <c r="J28" s="2">
        <v>25</v>
      </c>
      <c r="N28" s="76"/>
      <c r="O28" s="76"/>
      <c r="P28" s="76"/>
      <c r="Q28" s="76"/>
      <c r="R28" s="76"/>
      <c r="S28" s="76"/>
      <c r="T28" s="76"/>
      <c r="U28" s="76"/>
      <c r="V28" s="76" t="s">
        <v>175</v>
      </c>
      <c r="AE28" s="2">
        <v>25</v>
      </c>
      <c r="AM28" s="2" t="s">
        <v>343</v>
      </c>
    </row>
    <row r="29" spans="1:42" x14ac:dyDescent="0.25">
      <c r="A29" s="3"/>
      <c r="B29" s="3">
        <v>26</v>
      </c>
      <c r="C29" s="3">
        <v>1991</v>
      </c>
      <c r="J29" s="2">
        <v>26</v>
      </c>
      <c r="N29" s="76"/>
      <c r="O29" s="76"/>
      <c r="P29" s="76"/>
      <c r="Q29" s="76"/>
      <c r="R29" s="76"/>
      <c r="S29" s="76"/>
      <c r="T29" s="76"/>
      <c r="U29" s="76"/>
      <c r="V29" s="76" t="s">
        <v>176</v>
      </c>
      <c r="AE29" s="2">
        <v>26</v>
      </c>
      <c r="AM29" s="2" t="s">
        <v>344</v>
      </c>
    </row>
    <row r="30" spans="1:42" x14ac:dyDescent="0.25">
      <c r="A30" s="3"/>
      <c r="B30" s="4">
        <v>27</v>
      </c>
      <c r="C30" s="3">
        <v>1990</v>
      </c>
      <c r="J30" s="2">
        <v>27</v>
      </c>
      <c r="N30" s="76"/>
      <c r="O30" s="76"/>
      <c r="P30" s="76"/>
      <c r="Q30" s="76"/>
      <c r="R30" s="76"/>
      <c r="S30" s="76"/>
      <c r="T30" s="76"/>
      <c r="U30" s="76"/>
      <c r="V30" s="76" t="s">
        <v>177</v>
      </c>
      <c r="AE30" s="2">
        <v>27</v>
      </c>
      <c r="AM30" s="2" t="s">
        <v>345</v>
      </c>
    </row>
    <row r="31" spans="1:42" x14ac:dyDescent="0.25">
      <c r="A31" s="3"/>
      <c r="B31" s="3">
        <v>28</v>
      </c>
      <c r="C31" s="3">
        <v>1989</v>
      </c>
      <c r="J31" s="2">
        <v>28</v>
      </c>
      <c r="AE31" s="2">
        <v>28</v>
      </c>
      <c r="AM31" s="2" t="s">
        <v>346</v>
      </c>
    </row>
    <row r="32" spans="1:42" x14ac:dyDescent="0.25">
      <c r="A32" s="3"/>
      <c r="B32" s="4">
        <v>29</v>
      </c>
      <c r="C32" s="3">
        <v>1988</v>
      </c>
      <c r="J32" s="2">
        <v>29</v>
      </c>
      <c r="O32" s="2" t="s">
        <v>178</v>
      </c>
      <c r="AE32" s="2">
        <v>29</v>
      </c>
      <c r="AM32" s="2" t="s">
        <v>347</v>
      </c>
    </row>
    <row r="33" spans="1:39" x14ac:dyDescent="0.25">
      <c r="A33" s="3"/>
      <c r="B33" s="3">
        <v>30</v>
      </c>
      <c r="C33" s="3">
        <v>1987</v>
      </c>
      <c r="J33" s="2">
        <v>30</v>
      </c>
      <c r="O33" s="2" t="s">
        <v>54</v>
      </c>
      <c r="AE33" s="2">
        <v>30</v>
      </c>
      <c r="AM33" s="2" t="s">
        <v>348</v>
      </c>
    </row>
    <row r="34" spans="1:39" x14ac:dyDescent="0.25">
      <c r="A34" s="3"/>
      <c r="B34" s="4">
        <v>31</v>
      </c>
      <c r="C34" s="3">
        <v>1986</v>
      </c>
      <c r="J34" s="2">
        <v>31</v>
      </c>
      <c r="O34" s="2" t="s">
        <v>64</v>
      </c>
      <c r="AE34" s="2">
        <v>31</v>
      </c>
      <c r="AM34" s="2" t="s">
        <v>349</v>
      </c>
    </row>
    <row r="35" spans="1:39" x14ac:dyDescent="0.25">
      <c r="C35" s="3">
        <v>1985</v>
      </c>
      <c r="O35" s="2" t="s">
        <v>83</v>
      </c>
      <c r="AM35" s="2" t="s">
        <v>350</v>
      </c>
    </row>
    <row r="36" spans="1:39" x14ac:dyDescent="0.25">
      <c r="C36" s="3">
        <v>1984</v>
      </c>
      <c r="O36" s="2" t="s">
        <v>108</v>
      </c>
      <c r="AM36" s="2" t="s">
        <v>351</v>
      </c>
    </row>
    <row r="37" spans="1:39" x14ac:dyDescent="0.25">
      <c r="C37" s="3">
        <v>1983</v>
      </c>
      <c r="O37" s="2" t="s">
        <v>112</v>
      </c>
      <c r="AM37" s="2" t="s">
        <v>352</v>
      </c>
    </row>
    <row r="38" spans="1:39" x14ac:dyDescent="0.25">
      <c r="C38" s="3">
        <v>1982</v>
      </c>
      <c r="O38" s="2" t="s">
        <v>123</v>
      </c>
      <c r="AM38" s="2" t="s">
        <v>353</v>
      </c>
    </row>
    <row r="39" spans="1:39" x14ac:dyDescent="0.25">
      <c r="C39" s="3">
        <v>1981</v>
      </c>
      <c r="O39" s="2" t="s">
        <v>137</v>
      </c>
      <c r="AM39" s="2" t="s">
        <v>354</v>
      </c>
    </row>
    <row r="40" spans="1:39" x14ac:dyDescent="0.25">
      <c r="C40" s="3">
        <v>1980</v>
      </c>
      <c r="O40" s="2" t="s">
        <v>150</v>
      </c>
      <c r="AM40" s="2" t="s">
        <v>355</v>
      </c>
    </row>
    <row r="41" spans="1:39" x14ac:dyDescent="0.25">
      <c r="AM41" s="2" t="s">
        <v>356</v>
      </c>
    </row>
    <row r="42" spans="1:39" x14ac:dyDescent="0.25">
      <c r="AM42" s="2" t="s">
        <v>357</v>
      </c>
    </row>
    <row r="43" spans="1:39" x14ac:dyDescent="0.25">
      <c r="AM43" s="2" t="s">
        <v>358</v>
      </c>
    </row>
    <row r="44" spans="1:39" x14ac:dyDescent="0.25">
      <c r="AM44" s="2" t="s">
        <v>359</v>
      </c>
    </row>
    <row r="45" spans="1:39" x14ac:dyDescent="0.25">
      <c r="AM45" s="2" t="s">
        <v>360</v>
      </c>
    </row>
    <row r="46" spans="1:39" x14ac:dyDescent="0.25">
      <c r="AM46" s="2" t="s">
        <v>361</v>
      </c>
    </row>
    <row r="47" spans="1:39" x14ac:dyDescent="0.25">
      <c r="AM47" s="2" t="s">
        <v>362</v>
      </c>
    </row>
    <row r="48" spans="1:39" x14ac:dyDescent="0.25">
      <c r="AM48" s="2" t="s">
        <v>363</v>
      </c>
    </row>
    <row r="49" spans="39:39" x14ac:dyDescent="0.25">
      <c r="AM49" s="2" t="s">
        <v>364</v>
      </c>
    </row>
    <row r="50" spans="39:39" x14ac:dyDescent="0.25">
      <c r="AM50" s="2" t="s">
        <v>365</v>
      </c>
    </row>
    <row r="51" spans="39:39" x14ac:dyDescent="0.25">
      <c r="AM51" s="2" t="s">
        <v>366</v>
      </c>
    </row>
    <row r="52" spans="39:39" x14ac:dyDescent="0.25">
      <c r="AM52" s="2" t="s">
        <v>367</v>
      </c>
    </row>
    <row r="53" spans="39:39" x14ac:dyDescent="0.25">
      <c r="AM53" s="2" t="s">
        <v>368</v>
      </c>
    </row>
    <row r="54" spans="39:39" x14ac:dyDescent="0.25">
      <c r="AM54" s="2" t="s">
        <v>369</v>
      </c>
    </row>
    <row r="55" spans="39:39" x14ac:dyDescent="0.25">
      <c r="AM55" s="2" t="s">
        <v>370</v>
      </c>
    </row>
    <row r="56" spans="39:39" x14ac:dyDescent="0.25">
      <c r="AM56" s="2" t="s">
        <v>378</v>
      </c>
    </row>
    <row r="57" spans="39:39" x14ac:dyDescent="0.25">
      <c r="AM57" s="2" t="s">
        <v>371</v>
      </c>
    </row>
    <row r="58" spans="39:39" x14ac:dyDescent="0.25">
      <c r="AM58" s="2" t="s">
        <v>372</v>
      </c>
    </row>
    <row r="59" spans="39:39" x14ac:dyDescent="0.25">
      <c r="AM59" s="2" t="s">
        <v>373</v>
      </c>
    </row>
    <row r="60" spans="39:39" x14ac:dyDescent="0.25">
      <c r="AM60" s="2" t="s">
        <v>374</v>
      </c>
    </row>
    <row r="61" spans="39:39" x14ac:dyDescent="0.25">
      <c r="AM61" s="2" t="s">
        <v>375</v>
      </c>
    </row>
    <row r="62" spans="39:39" x14ac:dyDescent="0.25">
      <c r="AM62" s="2" t="s">
        <v>376</v>
      </c>
    </row>
    <row r="63" spans="39:39" x14ac:dyDescent="0.25">
      <c r="AM63" s="2" t="s">
        <v>377</v>
      </c>
    </row>
    <row r="64" spans="39:39" x14ac:dyDescent="0.25">
      <c r="AM64" s="2" t="s">
        <v>379</v>
      </c>
    </row>
    <row r="65" spans="39:39" x14ac:dyDescent="0.25">
      <c r="AM65" s="2" t="s">
        <v>380</v>
      </c>
    </row>
    <row r="66" spans="39:39" x14ac:dyDescent="0.25">
      <c r="AM66" s="2" t="s">
        <v>381</v>
      </c>
    </row>
    <row r="67" spans="39:39" x14ac:dyDescent="0.25">
      <c r="AM67" s="2" t="s">
        <v>382</v>
      </c>
    </row>
    <row r="68" spans="39:39" x14ac:dyDescent="0.25">
      <c r="AM68" s="2" t="s">
        <v>383</v>
      </c>
    </row>
    <row r="69" spans="39:39" x14ac:dyDescent="0.25">
      <c r="AM69" s="2" t="s">
        <v>384</v>
      </c>
    </row>
    <row r="70" spans="39:39" x14ac:dyDescent="0.25">
      <c r="AM70" s="2" t="s">
        <v>385</v>
      </c>
    </row>
    <row r="71" spans="39:39" x14ac:dyDescent="0.25">
      <c r="AM71" s="2" t="s">
        <v>386</v>
      </c>
    </row>
    <row r="72" spans="39:39" x14ac:dyDescent="0.25">
      <c r="AM72" s="2" t="s">
        <v>387</v>
      </c>
    </row>
    <row r="73" spans="39:39" x14ac:dyDescent="0.25">
      <c r="AM73" s="2" t="s">
        <v>388</v>
      </c>
    </row>
    <row r="74" spans="39:39" x14ac:dyDescent="0.25">
      <c r="AM74" s="2" t="s">
        <v>389</v>
      </c>
    </row>
    <row r="75" spans="39:39" x14ac:dyDescent="0.25">
      <c r="AM75" s="2" t="s">
        <v>390</v>
      </c>
    </row>
    <row r="76" spans="39:39" x14ac:dyDescent="0.25">
      <c r="AM76" s="2" t="s">
        <v>391</v>
      </c>
    </row>
    <row r="77" spans="39:39" x14ac:dyDescent="0.25">
      <c r="AM77" s="2" t="s">
        <v>392</v>
      </c>
    </row>
    <row r="78" spans="39:39" x14ac:dyDescent="0.25">
      <c r="AM78" s="2" t="s">
        <v>393</v>
      </c>
    </row>
    <row r="79" spans="39:39" x14ac:dyDescent="0.25">
      <c r="AM79" s="2" t="s">
        <v>394</v>
      </c>
    </row>
    <row r="80" spans="39:39" x14ac:dyDescent="0.25">
      <c r="AM80" s="2" t="s">
        <v>395</v>
      </c>
    </row>
    <row r="81" spans="39:39" x14ac:dyDescent="0.25">
      <c r="AM81" s="2" t="s">
        <v>396</v>
      </c>
    </row>
    <row r="82" spans="39:39" x14ac:dyDescent="0.25">
      <c r="AM82" s="2" t="s">
        <v>397</v>
      </c>
    </row>
    <row r="83" spans="39:39" x14ac:dyDescent="0.25">
      <c r="AM83" s="2" t="s">
        <v>398</v>
      </c>
    </row>
    <row r="84" spans="39:39" x14ac:dyDescent="0.25">
      <c r="AM84" s="2" t="s">
        <v>399</v>
      </c>
    </row>
    <row r="85" spans="39:39" x14ac:dyDescent="0.25">
      <c r="AM85" s="2" t="s">
        <v>400</v>
      </c>
    </row>
    <row r="86" spans="39:39" x14ac:dyDescent="0.25">
      <c r="AM86" s="2" t="s">
        <v>401</v>
      </c>
    </row>
    <row r="87" spans="39:39" x14ac:dyDescent="0.25">
      <c r="AM87" s="2" t="s">
        <v>402</v>
      </c>
    </row>
    <row r="88" spans="39:39" x14ac:dyDescent="0.25">
      <c r="AM88" s="2" t="s">
        <v>403</v>
      </c>
    </row>
    <row r="89" spans="39:39" x14ac:dyDescent="0.25">
      <c r="AM89" s="2" t="s">
        <v>404</v>
      </c>
    </row>
    <row r="90" spans="39:39" x14ac:dyDescent="0.25">
      <c r="AM90" s="2" t="s">
        <v>405</v>
      </c>
    </row>
    <row r="91" spans="39:39" x14ac:dyDescent="0.25">
      <c r="AM91" s="2" t="s">
        <v>406</v>
      </c>
    </row>
    <row r="92" spans="39:39" x14ac:dyDescent="0.25">
      <c r="AM92" s="2" t="s">
        <v>407</v>
      </c>
    </row>
    <row r="93" spans="39:39" x14ac:dyDescent="0.25">
      <c r="AM93" s="2" t="s">
        <v>408</v>
      </c>
    </row>
    <row r="94" spans="39:39" x14ac:dyDescent="0.25">
      <c r="AM94" s="2" t="s">
        <v>409</v>
      </c>
    </row>
    <row r="95" spans="39:39" x14ac:dyDescent="0.25">
      <c r="AM95" s="2" t="s">
        <v>410</v>
      </c>
    </row>
    <row r="96" spans="39:39" x14ac:dyDescent="0.25">
      <c r="AM96" s="2" t="s">
        <v>411</v>
      </c>
    </row>
    <row r="97" spans="39:39" x14ac:dyDescent="0.25">
      <c r="AM97" s="2" t="s">
        <v>412</v>
      </c>
    </row>
    <row r="98" spans="39:39" x14ac:dyDescent="0.25">
      <c r="AM98" s="2" t="s">
        <v>413</v>
      </c>
    </row>
    <row r="99" spans="39:39" x14ac:dyDescent="0.25">
      <c r="AM99" s="2" t="s">
        <v>414</v>
      </c>
    </row>
    <row r="100" spans="39:39" x14ac:dyDescent="0.25">
      <c r="AM100" s="2" t="s">
        <v>415</v>
      </c>
    </row>
    <row r="101" spans="39:39" x14ac:dyDescent="0.25">
      <c r="AM101" s="2" t="s">
        <v>416</v>
      </c>
    </row>
    <row r="102" spans="39:39" x14ac:dyDescent="0.25">
      <c r="AM102" s="2" t="s">
        <v>417</v>
      </c>
    </row>
    <row r="103" spans="39:39" x14ac:dyDescent="0.25">
      <c r="AM103" s="2" t="s">
        <v>418</v>
      </c>
    </row>
    <row r="104" spans="39:39" x14ac:dyDescent="0.25">
      <c r="AM104" s="2" t="s">
        <v>419</v>
      </c>
    </row>
    <row r="105" spans="39:39" x14ac:dyDescent="0.25">
      <c r="AM105" s="2" t="s">
        <v>420</v>
      </c>
    </row>
    <row r="106" spans="39:39" x14ac:dyDescent="0.25">
      <c r="AM106" s="2" t="s">
        <v>421</v>
      </c>
    </row>
    <row r="107" spans="39:39" x14ac:dyDescent="0.25">
      <c r="AM107" s="2" t="s">
        <v>422</v>
      </c>
    </row>
    <row r="108" spans="39:39" x14ac:dyDescent="0.25">
      <c r="AM108" s="2" t="s">
        <v>423</v>
      </c>
    </row>
    <row r="109" spans="39:39" x14ac:dyDescent="0.25">
      <c r="AM109" s="2" t="s">
        <v>424</v>
      </c>
    </row>
    <row r="110" spans="39:39" x14ac:dyDescent="0.25">
      <c r="AM110" s="2" t="s">
        <v>425</v>
      </c>
    </row>
    <row r="111" spans="39:39" x14ac:dyDescent="0.25">
      <c r="AM111" s="2" t="s">
        <v>426</v>
      </c>
    </row>
    <row r="112" spans="39:39" x14ac:dyDescent="0.25">
      <c r="AM112" s="2" t="s">
        <v>427</v>
      </c>
    </row>
    <row r="113" spans="39:39" x14ac:dyDescent="0.25">
      <c r="AM113" s="2" t="s">
        <v>428</v>
      </c>
    </row>
    <row r="114" spans="39:39" x14ac:dyDescent="0.25">
      <c r="AM114" s="2" t="s">
        <v>429</v>
      </c>
    </row>
    <row r="115" spans="39:39" x14ac:dyDescent="0.25">
      <c r="AM115" s="2" t="s">
        <v>430</v>
      </c>
    </row>
    <row r="116" spans="39:39" x14ac:dyDescent="0.25">
      <c r="AM116" s="2" t="s">
        <v>431</v>
      </c>
    </row>
    <row r="117" spans="39:39" x14ac:dyDescent="0.25">
      <c r="AM117" s="2" t="s">
        <v>432</v>
      </c>
    </row>
    <row r="118" spans="39:39" x14ac:dyDescent="0.25">
      <c r="AM118" s="2" t="s">
        <v>433</v>
      </c>
    </row>
    <row r="119" spans="39:39" x14ac:dyDescent="0.25">
      <c r="AM119" s="2" t="s">
        <v>434</v>
      </c>
    </row>
    <row r="120" spans="39:39" x14ac:dyDescent="0.25">
      <c r="AM120" s="2" t="s">
        <v>435</v>
      </c>
    </row>
    <row r="121" spans="39:39" x14ac:dyDescent="0.25">
      <c r="AM121" s="2" t="s">
        <v>436</v>
      </c>
    </row>
    <row r="122" spans="39:39" x14ac:dyDescent="0.25">
      <c r="AM122" s="2" t="s">
        <v>437</v>
      </c>
    </row>
    <row r="123" spans="39:39" x14ac:dyDescent="0.25">
      <c r="AM123" s="2" t="s">
        <v>438</v>
      </c>
    </row>
    <row r="124" spans="39:39" x14ac:dyDescent="0.25">
      <c r="AM124" s="2" t="s">
        <v>439</v>
      </c>
    </row>
    <row r="125" spans="39:39" x14ac:dyDescent="0.25">
      <c r="AM125" s="2" t="s">
        <v>440</v>
      </c>
    </row>
    <row r="126" spans="39:39" x14ac:dyDescent="0.25">
      <c r="AM126" s="2" t="s">
        <v>441</v>
      </c>
    </row>
    <row r="127" spans="39:39" x14ac:dyDescent="0.25">
      <c r="AM127" s="2" t="s">
        <v>442</v>
      </c>
    </row>
    <row r="128" spans="39:39" x14ac:dyDescent="0.25">
      <c r="AM128" s="2" t="s">
        <v>443</v>
      </c>
    </row>
    <row r="129" spans="39:39" x14ac:dyDescent="0.25">
      <c r="AM129" s="2" t="s">
        <v>444</v>
      </c>
    </row>
    <row r="130" spans="39:39" x14ac:dyDescent="0.25">
      <c r="AM130" s="2" t="s">
        <v>445</v>
      </c>
    </row>
    <row r="131" spans="39:39" x14ac:dyDescent="0.25">
      <c r="AM131" s="2" t="s">
        <v>446</v>
      </c>
    </row>
    <row r="132" spans="39:39" x14ac:dyDescent="0.25">
      <c r="AM132" s="2" t="s">
        <v>447</v>
      </c>
    </row>
    <row r="133" spans="39:39" x14ac:dyDescent="0.25">
      <c r="AM133" s="2" t="s">
        <v>448</v>
      </c>
    </row>
    <row r="134" spans="39:39" x14ac:dyDescent="0.25">
      <c r="AM134" s="2" t="s">
        <v>449</v>
      </c>
    </row>
    <row r="135" spans="39:39" x14ac:dyDescent="0.25">
      <c r="AM135" s="2" t="s">
        <v>450</v>
      </c>
    </row>
    <row r="136" spans="39:39" x14ac:dyDescent="0.25">
      <c r="AM136" s="2" t="s">
        <v>451</v>
      </c>
    </row>
    <row r="137" spans="39:39" x14ac:dyDescent="0.25">
      <c r="AM137" s="2" t="s">
        <v>452</v>
      </c>
    </row>
    <row r="138" spans="39:39" x14ac:dyDescent="0.25">
      <c r="AM138" s="2" t="s">
        <v>453</v>
      </c>
    </row>
    <row r="139" spans="39:39" x14ac:dyDescent="0.25">
      <c r="AM139" s="2" t="s">
        <v>454</v>
      </c>
    </row>
    <row r="140" spans="39:39" x14ac:dyDescent="0.25">
      <c r="AM140" s="2" t="s">
        <v>455</v>
      </c>
    </row>
    <row r="141" spans="39:39" x14ac:dyDescent="0.25">
      <c r="AM141" s="2" t="s">
        <v>456</v>
      </c>
    </row>
    <row r="142" spans="39:39" x14ac:dyDescent="0.25">
      <c r="AM142" s="2" t="s">
        <v>457</v>
      </c>
    </row>
    <row r="143" spans="39:39" x14ac:dyDescent="0.25">
      <c r="AM143" s="2" t="s">
        <v>458</v>
      </c>
    </row>
    <row r="144" spans="39:39" x14ac:dyDescent="0.25">
      <c r="AM144" s="2" t="s">
        <v>459</v>
      </c>
    </row>
    <row r="145" spans="39:39" x14ac:dyDescent="0.25">
      <c r="AM145" s="2" t="s">
        <v>460</v>
      </c>
    </row>
    <row r="146" spans="39:39" x14ac:dyDescent="0.25">
      <c r="AM146" s="2" t="s">
        <v>461</v>
      </c>
    </row>
    <row r="147" spans="39:39" x14ac:dyDescent="0.25">
      <c r="AM147" s="2" t="s">
        <v>462</v>
      </c>
    </row>
    <row r="148" spans="39:39" x14ac:dyDescent="0.25">
      <c r="AM148" s="2" t="s">
        <v>463</v>
      </c>
    </row>
    <row r="149" spans="39:39" x14ac:dyDescent="0.25">
      <c r="AM149" s="2" t="s">
        <v>464</v>
      </c>
    </row>
    <row r="150" spans="39:39" x14ac:dyDescent="0.25">
      <c r="AM150" s="2" t="s">
        <v>465</v>
      </c>
    </row>
    <row r="151" spans="39:39" x14ac:dyDescent="0.25">
      <c r="AM151" s="2" t="s">
        <v>466</v>
      </c>
    </row>
    <row r="152" spans="39:39" x14ac:dyDescent="0.25">
      <c r="AM152" s="2" t="s">
        <v>467</v>
      </c>
    </row>
    <row r="153" spans="39:39" x14ac:dyDescent="0.25">
      <c r="AM153" s="2" t="s">
        <v>468</v>
      </c>
    </row>
    <row r="154" spans="39:39" x14ac:dyDescent="0.25">
      <c r="AM154" s="2" t="s">
        <v>469</v>
      </c>
    </row>
    <row r="155" spans="39:39" x14ac:dyDescent="0.25">
      <c r="AM155" s="2" t="s">
        <v>470</v>
      </c>
    </row>
    <row r="156" spans="39:39" x14ac:dyDescent="0.25">
      <c r="AM156" s="2" t="s">
        <v>471</v>
      </c>
    </row>
    <row r="157" spans="39:39" x14ac:dyDescent="0.25">
      <c r="AM157" s="2" t="s">
        <v>472</v>
      </c>
    </row>
    <row r="158" spans="39:39" x14ac:dyDescent="0.25">
      <c r="AM158" s="2" t="s">
        <v>473</v>
      </c>
    </row>
    <row r="159" spans="39:39" x14ac:dyDescent="0.25">
      <c r="AM159" s="2" t="s">
        <v>474</v>
      </c>
    </row>
    <row r="160" spans="39:39" x14ac:dyDescent="0.25">
      <c r="AM160" s="2" t="s">
        <v>475</v>
      </c>
    </row>
    <row r="161" spans="39:39" x14ac:dyDescent="0.25">
      <c r="AM161" s="2" t="s">
        <v>476</v>
      </c>
    </row>
    <row r="162" spans="39:39" x14ac:dyDescent="0.25">
      <c r="AM162" s="2" t="s">
        <v>477</v>
      </c>
    </row>
    <row r="163" spans="39:39" x14ac:dyDescent="0.25">
      <c r="AM163" s="2" t="s">
        <v>478</v>
      </c>
    </row>
    <row r="164" spans="39:39" x14ac:dyDescent="0.25">
      <c r="AM164" s="2" t="s">
        <v>479</v>
      </c>
    </row>
    <row r="165" spans="39:39" x14ac:dyDescent="0.25">
      <c r="AM165" s="2" t="s">
        <v>480</v>
      </c>
    </row>
    <row r="166" spans="39:39" x14ac:dyDescent="0.25">
      <c r="AM166" s="2" t="s">
        <v>481</v>
      </c>
    </row>
    <row r="167" spans="39:39" x14ac:dyDescent="0.25">
      <c r="AM167" s="2" t="s">
        <v>482</v>
      </c>
    </row>
    <row r="168" spans="39:39" x14ac:dyDescent="0.25">
      <c r="AM168" s="2" t="s">
        <v>483</v>
      </c>
    </row>
    <row r="169" spans="39:39" x14ac:dyDescent="0.25">
      <c r="AM169" s="2" t="s">
        <v>484</v>
      </c>
    </row>
    <row r="170" spans="39:39" x14ac:dyDescent="0.25">
      <c r="AM170" s="2" t="s">
        <v>485</v>
      </c>
    </row>
    <row r="171" spans="39:39" x14ac:dyDescent="0.25">
      <c r="AM171" s="2" t="s">
        <v>486</v>
      </c>
    </row>
    <row r="172" spans="39:39" x14ac:dyDescent="0.25">
      <c r="AM172" s="2" t="s">
        <v>487</v>
      </c>
    </row>
    <row r="173" spans="39:39" x14ac:dyDescent="0.25">
      <c r="AM173" s="2" t="s">
        <v>488</v>
      </c>
    </row>
    <row r="174" spans="39:39" x14ac:dyDescent="0.25">
      <c r="AM174" s="2" t="s">
        <v>489</v>
      </c>
    </row>
    <row r="175" spans="39:39" x14ac:dyDescent="0.25">
      <c r="AM175" s="2" t="s">
        <v>490</v>
      </c>
    </row>
    <row r="176" spans="39:39" x14ac:dyDescent="0.25">
      <c r="AM176" s="2" t="s">
        <v>491</v>
      </c>
    </row>
    <row r="177" spans="39:39" x14ac:dyDescent="0.25">
      <c r="AM177" s="2" t="s">
        <v>492</v>
      </c>
    </row>
    <row r="178" spans="39:39" x14ac:dyDescent="0.25">
      <c r="AM178" s="2" t="s">
        <v>493</v>
      </c>
    </row>
    <row r="179" spans="39:39" x14ac:dyDescent="0.25">
      <c r="AM179" s="2" t="s">
        <v>494</v>
      </c>
    </row>
    <row r="180" spans="39:39" x14ac:dyDescent="0.25">
      <c r="AM180" s="2" t="s">
        <v>495</v>
      </c>
    </row>
    <row r="181" spans="39:39" x14ac:dyDescent="0.25">
      <c r="AM181" s="2" t="s">
        <v>496</v>
      </c>
    </row>
    <row r="182" spans="39:39" x14ac:dyDescent="0.25">
      <c r="AM182" s="2" t="s">
        <v>497</v>
      </c>
    </row>
    <row r="183" spans="39:39" x14ac:dyDescent="0.25">
      <c r="AM183" s="2" t="s">
        <v>498</v>
      </c>
    </row>
    <row r="184" spans="39:39" x14ac:dyDescent="0.25">
      <c r="AM184" s="2" t="s">
        <v>499</v>
      </c>
    </row>
    <row r="185" spans="39:39" x14ac:dyDescent="0.25">
      <c r="AM185" s="2" t="s">
        <v>500</v>
      </c>
    </row>
    <row r="186" spans="39:39" x14ac:dyDescent="0.25">
      <c r="AM186" s="2" t="s">
        <v>501</v>
      </c>
    </row>
    <row r="187" spans="39:39" x14ac:dyDescent="0.25">
      <c r="AM187" s="2" t="s">
        <v>502</v>
      </c>
    </row>
    <row r="188" spans="39:39" x14ac:dyDescent="0.25">
      <c r="AM188" s="2" t="s">
        <v>503</v>
      </c>
    </row>
    <row r="189" spans="39:39" x14ac:dyDescent="0.25">
      <c r="AM189" s="2" t="s">
        <v>504</v>
      </c>
    </row>
    <row r="190" spans="39:39" x14ac:dyDescent="0.25">
      <c r="AM190" s="2" t="s">
        <v>505</v>
      </c>
    </row>
    <row r="191" spans="39:39" x14ac:dyDescent="0.25">
      <c r="AM191" s="2" t="s">
        <v>506</v>
      </c>
    </row>
    <row r="192" spans="39:39" x14ac:dyDescent="0.25">
      <c r="AM192" s="2" t="s">
        <v>507</v>
      </c>
    </row>
    <row r="193" spans="39:39" x14ac:dyDescent="0.25">
      <c r="AM193" s="2" t="s">
        <v>508</v>
      </c>
    </row>
    <row r="194" spans="39:39" x14ac:dyDescent="0.25">
      <c r="AM194" s="2" t="s">
        <v>509</v>
      </c>
    </row>
    <row r="195" spans="39:39" x14ac:dyDescent="0.25">
      <c r="AM195" s="2" t="s">
        <v>510</v>
      </c>
    </row>
    <row r="196" spans="39:39" x14ac:dyDescent="0.25">
      <c r="AM196" s="2" t="s">
        <v>511</v>
      </c>
    </row>
    <row r="197" spans="39:39" x14ac:dyDescent="0.25">
      <c r="AM197" s="2" t="s">
        <v>512</v>
      </c>
    </row>
    <row r="198" spans="39:39" x14ac:dyDescent="0.25">
      <c r="AM198" s="2" t="s">
        <v>540</v>
      </c>
    </row>
    <row r="199" spans="39:39" x14ac:dyDescent="0.25">
      <c r="AM199" s="2" t="s">
        <v>513</v>
      </c>
    </row>
    <row r="200" spans="39:39" x14ac:dyDescent="0.25">
      <c r="AM200" s="2" t="s">
        <v>514</v>
      </c>
    </row>
    <row r="201" spans="39:39" x14ac:dyDescent="0.25">
      <c r="AM201" s="2" t="s">
        <v>515</v>
      </c>
    </row>
    <row r="202" spans="39:39" x14ac:dyDescent="0.25">
      <c r="AM202" s="2" t="s">
        <v>516</v>
      </c>
    </row>
    <row r="203" spans="39:39" x14ac:dyDescent="0.25">
      <c r="AM203" s="2" t="s">
        <v>517</v>
      </c>
    </row>
    <row r="204" spans="39:39" x14ac:dyDescent="0.25">
      <c r="AM204" s="2" t="s">
        <v>518</v>
      </c>
    </row>
    <row r="205" spans="39:39" x14ac:dyDescent="0.25">
      <c r="AM205" s="2" t="s">
        <v>519</v>
      </c>
    </row>
    <row r="206" spans="39:39" x14ac:dyDescent="0.25">
      <c r="AM206" s="2" t="s">
        <v>520</v>
      </c>
    </row>
    <row r="207" spans="39:39" x14ac:dyDescent="0.25">
      <c r="AM207" s="2" t="s">
        <v>521</v>
      </c>
    </row>
  </sheetData>
  <sheetProtection selectLockedCells="1" selectUnlockedCells="1"/>
  <mergeCells count="3">
    <mergeCell ref="A1:C1"/>
    <mergeCell ref="N1:V1"/>
    <mergeCell ref="W1:A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37</vt:i4>
      </vt:variant>
    </vt:vector>
  </HeadingPairs>
  <TitlesOfParts>
    <vt:vector size="40" baseType="lpstr">
      <vt:lpstr>PRE-App-ICCP-SW&amp;T-2019</vt:lpstr>
      <vt:lpstr>DataBase</vt:lpstr>
      <vt:lpstr>Origen</vt:lpstr>
      <vt:lpstr>Administration</vt:lpstr>
      <vt:lpstr>Adventure</vt:lpstr>
      <vt:lpstr>Aquatics</vt:lpstr>
      <vt:lpstr>Arts</vt:lpstr>
      <vt:lpstr>CC</vt:lpstr>
      <vt:lpstr>Cities</vt:lpstr>
      <vt:lpstr>Countries</vt:lpstr>
      <vt:lpstr>DayAv</vt:lpstr>
      <vt:lpstr>DayDOB</vt:lpstr>
      <vt:lpstr>DayPassport</vt:lpstr>
      <vt:lpstr>EnglishTime</vt:lpstr>
      <vt:lpstr>FulltimeStudent</vt:lpstr>
      <vt:lpstr>Genre</vt:lpstr>
      <vt:lpstr>HorseRiding</vt:lpstr>
      <vt:lpstr>Housekeeping</vt:lpstr>
      <vt:lpstr>Kitchen</vt:lpstr>
      <vt:lpstr>Maintenance</vt:lpstr>
      <vt:lpstr>MonthAv</vt:lpstr>
      <vt:lpstr>MonthDOB</vt:lpstr>
      <vt:lpstr>MonthGraduation</vt:lpstr>
      <vt:lpstr>MonthPassport</vt:lpstr>
      <vt:lpstr>MonthStudies</vt:lpstr>
      <vt:lpstr>Music</vt:lpstr>
      <vt:lpstr>PerformingArts</vt:lpstr>
      <vt:lpstr>Photograph</vt:lpstr>
      <vt:lpstr>Position</vt:lpstr>
      <vt:lpstr>Security</vt:lpstr>
      <vt:lpstr>ShirtSize</vt:lpstr>
      <vt:lpstr>Smoke</vt:lpstr>
      <vt:lpstr>SpecialSkills</vt:lpstr>
      <vt:lpstr>Sports</vt:lpstr>
      <vt:lpstr>SS</vt:lpstr>
      <vt:lpstr>YearDOB</vt:lpstr>
      <vt:lpstr>YearGraduation</vt:lpstr>
      <vt:lpstr>YearPassport</vt:lpstr>
      <vt:lpstr>YearStudies</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Martìnez;Giovanni Manzi</dc:creator>
  <cp:lastModifiedBy>pro 4300- 1</cp:lastModifiedBy>
  <cp:lastPrinted>2017-07-27T19:07:54Z</cp:lastPrinted>
  <dcterms:created xsi:type="dcterms:W3CDTF">2015-07-26T01:40:54Z</dcterms:created>
  <dcterms:modified xsi:type="dcterms:W3CDTF">2018-08-27T14:09:19Z</dcterms:modified>
</cp:coreProperties>
</file>